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CAIN.STEVE\Documents\EDR\Local Government Financial Reporting\2022 Reporting Cycle\2022 Data Compilations\"/>
    </mc:Choice>
  </mc:AlternateContent>
  <bookViews>
    <workbookView xWindow="0" yWindow="0" windowWidth="28800" windowHeight="12300"/>
  </bookViews>
  <sheets>
    <sheet name="Counties" sheetId="1" r:id="rId1"/>
    <sheet name="Municipalities" sheetId="3" r:id="rId2"/>
  </sheets>
  <definedNames>
    <definedName name="_xlnm._FilterDatabase" localSheetId="0" hidden="1">Counties!$A$1:$K$156</definedName>
    <definedName name="_xlnm.Print_Area" localSheetId="0">Counties!$A$1:$K$161</definedName>
    <definedName name="_xlnm.Print_Area" localSheetId="1">Municipalities!$A$1:$L$155</definedName>
    <definedName name="_xlnm.Print_Titles" localSheetId="0">Counties!$1:$4</definedName>
    <definedName name="_xlnm.Print_Titles" localSheetId="1">Municipalities!$1:$4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1" i="3" l="1"/>
  <c r="J131" i="3"/>
  <c r="K131" i="3"/>
  <c r="L131" i="3"/>
  <c r="I132" i="3"/>
  <c r="J132" i="3"/>
  <c r="K132" i="3"/>
  <c r="L132" i="3"/>
  <c r="I133" i="3"/>
  <c r="J133" i="3"/>
  <c r="K133" i="3"/>
  <c r="L133" i="3"/>
  <c r="I134" i="3"/>
  <c r="J134" i="3"/>
  <c r="K134" i="3"/>
  <c r="L134" i="3"/>
  <c r="I135" i="3"/>
  <c r="J135" i="3"/>
  <c r="K135" i="3"/>
  <c r="L135" i="3"/>
  <c r="I136" i="3"/>
  <c r="J136" i="3"/>
  <c r="K136" i="3"/>
  <c r="L136" i="3"/>
  <c r="I137" i="3"/>
  <c r="J137" i="3"/>
  <c r="K137" i="3"/>
  <c r="L137" i="3"/>
  <c r="I138" i="3"/>
  <c r="J138" i="3"/>
  <c r="K138" i="3"/>
  <c r="L138" i="3"/>
  <c r="I139" i="3"/>
  <c r="J139" i="3"/>
  <c r="K139" i="3"/>
  <c r="L139" i="3"/>
  <c r="I140" i="3"/>
  <c r="J140" i="3"/>
  <c r="K140" i="3"/>
  <c r="L140" i="3"/>
  <c r="I141" i="3"/>
  <c r="J141" i="3"/>
  <c r="K141" i="3"/>
  <c r="L141" i="3"/>
  <c r="I142" i="3"/>
  <c r="J142" i="3"/>
  <c r="K142" i="3"/>
  <c r="L142" i="3"/>
  <c r="I143" i="3"/>
  <c r="J143" i="3"/>
  <c r="K143" i="3"/>
  <c r="L143" i="3"/>
  <c r="I144" i="3"/>
  <c r="J144" i="3"/>
  <c r="K144" i="3"/>
  <c r="L144" i="3"/>
  <c r="I145" i="3"/>
  <c r="J145" i="3"/>
  <c r="K145" i="3"/>
  <c r="L145" i="3"/>
  <c r="I146" i="3"/>
  <c r="J146" i="3"/>
  <c r="K146" i="3"/>
  <c r="L146" i="3"/>
  <c r="I147" i="3"/>
  <c r="J147" i="3"/>
  <c r="K147" i="3"/>
  <c r="L147" i="3"/>
  <c r="I148" i="3"/>
  <c r="J148" i="3"/>
  <c r="K148" i="3"/>
  <c r="L148" i="3"/>
  <c r="H133" i="1" l="1"/>
  <c r="I133" i="1"/>
  <c r="J133" i="1"/>
  <c r="K133" i="1"/>
  <c r="H134" i="1"/>
  <c r="I134" i="1"/>
  <c r="J134" i="1"/>
  <c r="K134" i="1"/>
  <c r="H135" i="1"/>
  <c r="I135" i="1"/>
  <c r="J135" i="1"/>
  <c r="K135" i="1"/>
  <c r="H136" i="1"/>
  <c r="I136" i="1"/>
  <c r="J136" i="1"/>
  <c r="K136" i="1"/>
  <c r="H137" i="1"/>
  <c r="I137" i="1"/>
  <c r="J137" i="1"/>
  <c r="K137" i="1"/>
  <c r="H138" i="1"/>
  <c r="I138" i="1"/>
  <c r="J138" i="1"/>
  <c r="K138" i="1"/>
  <c r="H139" i="1"/>
  <c r="I139" i="1"/>
  <c r="J139" i="1"/>
  <c r="K139" i="1"/>
  <c r="C156" i="1" l="1"/>
  <c r="I80" i="3" l="1"/>
  <c r="J80" i="3"/>
  <c r="K80" i="3"/>
  <c r="L80" i="3"/>
  <c r="I81" i="3"/>
  <c r="J81" i="3"/>
  <c r="K81" i="3"/>
  <c r="L81" i="3"/>
  <c r="I82" i="3"/>
  <c r="J82" i="3"/>
  <c r="K82" i="3"/>
  <c r="L82" i="3"/>
  <c r="I83" i="3"/>
  <c r="J83" i="3"/>
  <c r="K83" i="3"/>
  <c r="L83" i="3"/>
  <c r="I84" i="3"/>
  <c r="J84" i="3"/>
  <c r="K84" i="3"/>
  <c r="L84" i="3"/>
  <c r="I85" i="3"/>
  <c r="J85" i="3"/>
  <c r="K85" i="3"/>
  <c r="L85" i="3"/>
  <c r="I86" i="3"/>
  <c r="J86" i="3"/>
  <c r="K86" i="3"/>
  <c r="L86" i="3"/>
  <c r="I87" i="3"/>
  <c r="J87" i="3"/>
  <c r="K87" i="3"/>
  <c r="L87" i="3"/>
  <c r="I88" i="3"/>
  <c r="J88" i="3"/>
  <c r="K88" i="3"/>
  <c r="L88" i="3"/>
  <c r="I89" i="3"/>
  <c r="J89" i="3"/>
  <c r="K89" i="3"/>
  <c r="L89" i="3"/>
  <c r="I90" i="3"/>
  <c r="J90" i="3"/>
  <c r="K90" i="3"/>
  <c r="L90" i="3"/>
  <c r="I91" i="3"/>
  <c r="J91" i="3"/>
  <c r="K91" i="3"/>
  <c r="L91" i="3"/>
  <c r="I92" i="3"/>
  <c r="J92" i="3"/>
  <c r="K92" i="3"/>
  <c r="L92" i="3"/>
  <c r="I93" i="3"/>
  <c r="J93" i="3"/>
  <c r="K93" i="3"/>
  <c r="L93" i="3"/>
  <c r="I94" i="3"/>
  <c r="J94" i="3"/>
  <c r="K94" i="3"/>
  <c r="L94" i="3"/>
  <c r="I96" i="3"/>
  <c r="J96" i="3"/>
  <c r="K96" i="3"/>
  <c r="L96" i="3"/>
  <c r="I97" i="3"/>
  <c r="J97" i="3"/>
  <c r="K97" i="3"/>
  <c r="L97" i="3"/>
  <c r="I98" i="3"/>
  <c r="J98" i="3"/>
  <c r="K98" i="3"/>
  <c r="L98" i="3"/>
  <c r="I99" i="3"/>
  <c r="J99" i="3"/>
  <c r="K99" i="3"/>
  <c r="L99" i="3"/>
  <c r="I100" i="3"/>
  <c r="J100" i="3"/>
  <c r="K100" i="3"/>
  <c r="L100" i="3"/>
  <c r="I101" i="3"/>
  <c r="J101" i="3"/>
  <c r="K101" i="3"/>
  <c r="L101" i="3"/>
  <c r="I102" i="3"/>
  <c r="J102" i="3"/>
  <c r="K102" i="3"/>
  <c r="L102" i="3"/>
  <c r="I103" i="3"/>
  <c r="J103" i="3"/>
  <c r="K103" i="3"/>
  <c r="L103" i="3"/>
  <c r="I104" i="3"/>
  <c r="J104" i="3"/>
  <c r="K104" i="3"/>
  <c r="L104" i="3"/>
  <c r="I105" i="3"/>
  <c r="J105" i="3"/>
  <c r="K105" i="3"/>
  <c r="L105" i="3"/>
  <c r="I106" i="3"/>
  <c r="J106" i="3"/>
  <c r="K106" i="3"/>
  <c r="L106" i="3"/>
  <c r="I107" i="3"/>
  <c r="J107" i="3"/>
  <c r="K107" i="3"/>
  <c r="L107" i="3"/>
  <c r="I108" i="3"/>
  <c r="J108" i="3"/>
  <c r="K108" i="3"/>
  <c r="L108" i="3"/>
  <c r="I109" i="3"/>
  <c r="J109" i="3"/>
  <c r="K109" i="3"/>
  <c r="L109" i="3"/>
  <c r="I110" i="3"/>
  <c r="J110" i="3"/>
  <c r="K110" i="3"/>
  <c r="L110" i="3"/>
  <c r="I111" i="3"/>
  <c r="J111" i="3"/>
  <c r="K111" i="3"/>
  <c r="L111" i="3"/>
  <c r="I112" i="3"/>
  <c r="J112" i="3"/>
  <c r="K112" i="3"/>
  <c r="L112" i="3"/>
  <c r="I113" i="3"/>
  <c r="J113" i="3"/>
  <c r="K113" i="3"/>
  <c r="L113" i="3"/>
  <c r="I114" i="3"/>
  <c r="J114" i="3"/>
  <c r="K114" i="3"/>
  <c r="L114" i="3"/>
  <c r="I115" i="3"/>
  <c r="J115" i="3"/>
  <c r="K115" i="3"/>
  <c r="L115" i="3"/>
  <c r="I116" i="3"/>
  <c r="J116" i="3"/>
  <c r="K116" i="3"/>
  <c r="L116" i="3"/>
  <c r="I117" i="3"/>
  <c r="J117" i="3"/>
  <c r="K117" i="3"/>
  <c r="L117" i="3"/>
  <c r="I118" i="3"/>
  <c r="J118" i="3"/>
  <c r="K118" i="3"/>
  <c r="L118" i="3"/>
  <c r="I119" i="3"/>
  <c r="J119" i="3"/>
  <c r="K119" i="3"/>
  <c r="L119" i="3"/>
  <c r="I120" i="3"/>
  <c r="J120" i="3"/>
  <c r="K120" i="3"/>
  <c r="L120" i="3"/>
  <c r="I121" i="3"/>
  <c r="J121" i="3"/>
  <c r="K121" i="3"/>
  <c r="L121" i="3"/>
  <c r="I122" i="3"/>
  <c r="J122" i="3"/>
  <c r="K122" i="3"/>
  <c r="L122" i="3"/>
  <c r="I123" i="3"/>
  <c r="J123" i="3"/>
  <c r="K123" i="3"/>
  <c r="L123" i="3"/>
  <c r="I124" i="3"/>
  <c r="J124" i="3"/>
  <c r="K124" i="3"/>
  <c r="L124" i="3"/>
  <c r="I125" i="3"/>
  <c r="J125" i="3"/>
  <c r="K125" i="3"/>
  <c r="L125" i="3"/>
  <c r="I126" i="3"/>
  <c r="J126" i="3"/>
  <c r="K126" i="3"/>
  <c r="L126" i="3"/>
  <c r="I127" i="3"/>
  <c r="J127" i="3"/>
  <c r="K127" i="3"/>
  <c r="L127" i="3"/>
  <c r="I128" i="3"/>
  <c r="J128" i="3"/>
  <c r="K128" i="3"/>
  <c r="L128" i="3"/>
  <c r="I129" i="3"/>
  <c r="J129" i="3"/>
  <c r="K129" i="3"/>
  <c r="L129" i="3"/>
  <c r="I130" i="3"/>
  <c r="J130" i="3"/>
  <c r="K130" i="3"/>
  <c r="L130" i="3"/>
  <c r="H90" i="1"/>
  <c r="I90" i="1"/>
  <c r="J90" i="1"/>
  <c r="K90" i="1"/>
  <c r="H91" i="1"/>
  <c r="I91" i="1"/>
  <c r="J91" i="1"/>
  <c r="K91" i="1"/>
  <c r="H92" i="1"/>
  <c r="I92" i="1"/>
  <c r="J92" i="1"/>
  <c r="K92" i="1"/>
  <c r="H93" i="1"/>
  <c r="I93" i="1"/>
  <c r="J93" i="1"/>
  <c r="K93" i="1"/>
  <c r="H94" i="1"/>
  <c r="I94" i="1"/>
  <c r="J94" i="1"/>
  <c r="K94" i="1"/>
  <c r="H95" i="1"/>
  <c r="I95" i="1"/>
  <c r="J95" i="1"/>
  <c r="K95" i="1"/>
  <c r="H96" i="1"/>
  <c r="I96" i="1"/>
  <c r="J96" i="1"/>
  <c r="K96" i="1"/>
  <c r="H97" i="1"/>
  <c r="I97" i="1"/>
  <c r="J97" i="1"/>
  <c r="K97" i="1"/>
  <c r="H98" i="1"/>
  <c r="I98" i="1"/>
  <c r="J98" i="1"/>
  <c r="K98" i="1"/>
  <c r="H99" i="1"/>
  <c r="I99" i="1"/>
  <c r="J99" i="1"/>
  <c r="K99" i="1"/>
  <c r="H100" i="1"/>
  <c r="I100" i="1"/>
  <c r="J100" i="1"/>
  <c r="K100" i="1"/>
  <c r="H101" i="1"/>
  <c r="I101" i="1"/>
  <c r="J101" i="1"/>
  <c r="K101" i="1"/>
  <c r="H102" i="1"/>
  <c r="I102" i="1"/>
  <c r="J102" i="1"/>
  <c r="K102" i="1"/>
  <c r="H103" i="1"/>
  <c r="I103" i="1"/>
  <c r="J103" i="1"/>
  <c r="K103" i="1"/>
  <c r="H104" i="1"/>
  <c r="I104" i="1"/>
  <c r="J104" i="1"/>
  <c r="K104" i="1"/>
  <c r="H105" i="1"/>
  <c r="I105" i="1"/>
  <c r="J105" i="1"/>
  <c r="K105" i="1"/>
  <c r="H106" i="1"/>
  <c r="I106" i="1"/>
  <c r="J106" i="1"/>
  <c r="K106" i="1"/>
  <c r="H107" i="1"/>
  <c r="I107" i="1"/>
  <c r="J107" i="1"/>
  <c r="K107" i="1"/>
  <c r="H108" i="1"/>
  <c r="I108" i="1"/>
  <c r="J108" i="1"/>
  <c r="K108" i="1"/>
  <c r="H109" i="1"/>
  <c r="I109" i="1"/>
  <c r="J109" i="1"/>
  <c r="K109" i="1"/>
  <c r="H110" i="1"/>
  <c r="I110" i="1"/>
  <c r="J110" i="1"/>
  <c r="K110" i="1"/>
  <c r="H111" i="1"/>
  <c r="I111" i="1"/>
  <c r="J111" i="1"/>
  <c r="K111" i="1"/>
  <c r="H112" i="1"/>
  <c r="I112" i="1"/>
  <c r="J112" i="1"/>
  <c r="K112" i="1"/>
  <c r="H113" i="1"/>
  <c r="I113" i="1"/>
  <c r="J113" i="1"/>
  <c r="K113" i="1"/>
  <c r="H114" i="1"/>
  <c r="I114" i="1"/>
  <c r="J114" i="1"/>
  <c r="K114" i="1"/>
  <c r="H115" i="1"/>
  <c r="I115" i="1"/>
  <c r="J115" i="1"/>
  <c r="K115" i="1"/>
  <c r="H116" i="1"/>
  <c r="I116" i="1"/>
  <c r="J116" i="1"/>
  <c r="K116" i="1"/>
  <c r="H117" i="1"/>
  <c r="I117" i="1"/>
  <c r="J117" i="1"/>
  <c r="K117" i="1"/>
  <c r="H118" i="1"/>
  <c r="I118" i="1"/>
  <c r="J118" i="1"/>
  <c r="K118" i="1"/>
  <c r="H119" i="1"/>
  <c r="I119" i="1"/>
  <c r="J119" i="1"/>
  <c r="K119" i="1"/>
  <c r="H120" i="1"/>
  <c r="I120" i="1"/>
  <c r="J120" i="1"/>
  <c r="K120" i="1"/>
  <c r="H121" i="1"/>
  <c r="I121" i="1"/>
  <c r="J121" i="1"/>
  <c r="K121" i="1"/>
  <c r="H122" i="1"/>
  <c r="I122" i="1"/>
  <c r="J122" i="1"/>
  <c r="K122" i="1"/>
  <c r="H123" i="1"/>
  <c r="I123" i="1"/>
  <c r="J123" i="1"/>
  <c r="K123" i="1"/>
  <c r="H124" i="1"/>
  <c r="I124" i="1"/>
  <c r="J124" i="1"/>
  <c r="K124" i="1"/>
  <c r="H125" i="1"/>
  <c r="I125" i="1"/>
  <c r="J125" i="1"/>
  <c r="K125" i="1"/>
  <c r="H126" i="1"/>
  <c r="I126" i="1"/>
  <c r="J126" i="1"/>
  <c r="K126" i="1"/>
  <c r="H127" i="1"/>
  <c r="I127" i="1"/>
  <c r="J127" i="1"/>
  <c r="K127" i="1"/>
  <c r="H128" i="1"/>
  <c r="I128" i="1"/>
  <c r="J128" i="1"/>
  <c r="K128" i="1"/>
  <c r="H129" i="1"/>
  <c r="I129" i="1"/>
  <c r="J129" i="1"/>
  <c r="K129" i="1"/>
  <c r="H130" i="1"/>
  <c r="I130" i="1"/>
  <c r="J130" i="1"/>
  <c r="K130" i="1"/>
  <c r="H131" i="1"/>
  <c r="I131" i="1"/>
  <c r="J131" i="1"/>
  <c r="K131" i="1"/>
  <c r="H132" i="1"/>
  <c r="I132" i="1"/>
  <c r="J132" i="1"/>
  <c r="K132" i="1"/>
  <c r="H140" i="1"/>
  <c r="I140" i="1"/>
  <c r="J140" i="1"/>
  <c r="K140" i="1"/>
  <c r="H141" i="1"/>
  <c r="I141" i="1"/>
  <c r="J141" i="1"/>
  <c r="K141" i="1"/>
  <c r="H142" i="1"/>
  <c r="I142" i="1"/>
  <c r="J142" i="1"/>
  <c r="K142" i="1"/>
  <c r="H143" i="1"/>
  <c r="I143" i="1"/>
  <c r="J143" i="1"/>
  <c r="K143" i="1"/>
  <c r="H144" i="1"/>
  <c r="I144" i="1"/>
  <c r="J144" i="1"/>
  <c r="K144" i="1"/>
  <c r="H145" i="1"/>
  <c r="I145" i="1"/>
  <c r="J145" i="1"/>
  <c r="K145" i="1"/>
  <c r="H146" i="1"/>
  <c r="I146" i="1"/>
  <c r="J146" i="1"/>
  <c r="K146" i="1"/>
  <c r="H147" i="1"/>
  <c r="I147" i="1"/>
  <c r="J147" i="1"/>
  <c r="K147" i="1"/>
  <c r="H148" i="1"/>
  <c r="I148" i="1"/>
  <c r="J148" i="1"/>
  <c r="K148" i="1"/>
  <c r="H149" i="1"/>
  <c r="I149" i="1"/>
  <c r="J149" i="1"/>
  <c r="K149" i="1"/>
  <c r="H150" i="1"/>
  <c r="I150" i="1"/>
  <c r="J150" i="1"/>
  <c r="K150" i="1"/>
  <c r="H151" i="1"/>
  <c r="I151" i="1"/>
  <c r="J151" i="1"/>
  <c r="K151" i="1"/>
  <c r="H152" i="1"/>
  <c r="I152" i="1"/>
  <c r="J152" i="1"/>
  <c r="K152" i="1"/>
  <c r="H153" i="1"/>
  <c r="I153" i="1"/>
  <c r="J153" i="1"/>
  <c r="K153" i="1"/>
  <c r="H154" i="1"/>
  <c r="I154" i="1"/>
  <c r="J154" i="1"/>
  <c r="K154" i="1"/>
  <c r="H155" i="1"/>
  <c r="I155" i="1"/>
  <c r="J155" i="1"/>
  <c r="K155" i="1"/>
  <c r="I35" i="3" l="1"/>
  <c r="J35" i="3"/>
  <c r="K35" i="3"/>
  <c r="L35" i="3"/>
  <c r="I36" i="3"/>
  <c r="J36" i="3"/>
  <c r="K36" i="3"/>
  <c r="L36" i="3"/>
  <c r="I37" i="3"/>
  <c r="J37" i="3"/>
  <c r="K37" i="3"/>
  <c r="L37" i="3"/>
  <c r="I38" i="3"/>
  <c r="J38" i="3"/>
  <c r="K38" i="3"/>
  <c r="L38" i="3"/>
  <c r="I39" i="3"/>
  <c r="J39" i="3"/>
  <c r="K39" i="3"/>
  <c r="L39" i="3"/>
  <c r="I40" i="3"/>
  <c r="J40" i="3"/>
  <c r="K40" i="3"/>
  <c r="L40" i="3"/>
  <c r="I41" i="3"/>
  <c r="J41" i="3"/>
  <c r="K41" i="3"/>
  <c r="L41" i="3"/>
  <c r="I42" i="3"/>
  <c r="J42" i="3"/>
  <c r="K42" i="3"/>
  <c r="L42" i="3"/>
  <c r="I43" i="3"/>
  <c r="J43" i="3"/>
  <c r="K43" i="3"/>
  <c r="L43" i="3"/>
  <c r="I44" i="3"/>
  <c r="J44" i="3"/>
  <c r="K44" i="3"/>
  <c r="L44" i="3"/>
  <c r="I45" i="3"/>
  <c r="J45" i="3"/>
  <c r="K45" i="3"/>
  <c r="L45" i="3"/>
  <c r="I46" i="3"/>
  <c r="J46" i="3"/>
  <c r="K46" i="3"/>
  <c r="L46" i="3"/>
  <c r="I47" i="3"/>
  <c r="J47" i="3"/>
  <c r="K47" i="3"/>
  <c r="L47" i="3"/>
  <c r="I48" i="3"/>
  <c r="J48" i="3"/>
  <c r="K48" i="3"/>
  <c r="L48" i="3"/>
  <c r="I49" i="3"/>
  <c r="J49" i="3"/>
  <c r="K49" i="3"/>
  <c r="L49" i="3"/>
  <c r="I50" i="3"/>
  <c r="J50" i="3"/>
  <c r="K50" i="3"/>
  <c r="L50" i="3"/>
  <c r="I51" i="3"/>
  <c r="J51" i="3"/>
  <c r="K51" i="3"/>
  <c r="L51" i="3"/>
  <c r="I52" i="3"/>
  <c r="J52" i="3"/>
  <c r="K52" i="3"/>
  <c r="L52" i="3"/>
  <c r="I53" i="3"/>
  <c r="J53" i="3"/>
  <c r="K53" i="3"/>
  <c r="L53" i="3"/>
  <c r="I54" i="3"/>
  <c r="J54" i="3"/>
  <c r="K54" i="3"/>
  <c r="L54" i="3"/>
  <c r="I55" i="3"/>
  <c r="J55" i="3"/>
  <c r="K55" i="3"/>
  <c r="L55" i="3"/>
  <c r="I60" i="3"/>
  <c r="J60" i="3"/>
  <c r="K60" i="3"/>
  <c r="L60" i="3"/>
  <c r="I61" i="3"/>
  <c r="J61" i="3"/>
  <c r="K61" i="3"/>
  <c r="L61" i="3"/>
  <c r="I62" i="3"/>
  <c r="J62" i="3"/>
  <c r="K62" i="3"/>
  <c r="L62" i="3"/>
  <c r="I63" i="3"/>
  <c r="J63" i="3"/>
  <c r="K63" i="3"/>
  <c r="L63" i="3"/>
  <c r="I64" i="3"/>
  <c r="J64" i="3"/>
  <c r="K64" i="3"/>
  <c r="L64" i="3"/>
  <c r="I65" i="3"/>
  <c r="J65" i="3"/>
  <c r="K65" i="3"/>
  <c r="L65" i="3"/>
  <c r="I66" i="3"/>
  <c r="J66" i="3"/>
  <c r="K66" i="3"/>
  <c r="L66" i="3"/>
  <c r="I67" i="3"/>
  <c r="J67" i="3"/>
  <c r="K67" i="3"/>
  <c r="L67" i="3"/>
  <c r="I68" i="3"/>
  <c r="J68" i="3"/>
  <c r="K68" i="3"/>
  <c r="L68" i="3"/>
  <c r="I69" i="3"/>
  <c r="J69" i="3"/>
  <c r="K69" i="3"/>
  <c r="L69" i="3"/>
  <c r="I70" i="3"/>
  <c r="J70" i="3"/>
  <c r="K70" i="3"/>
  <c r="L70" i="3"/>
  <c r="I71" i="3"/>
  <c r="J71" i="3"/>
  <c r="K71" i="3"/>
  <c r="L71" i="3"/>
  <c r="I73" i="3"/>
  <c r="J73" i="3"/>
  <c r="K73" i="3"/>
  <c r="L73" i="3"/>
  <c r="I74" i="3"/>
  <c r="J74" i="3"/>
  <c r="K74" i="3"/>
  <c r="L74" i="3"/>
  <c r="I75" i="3"/>
  <c r="J75" i="3"/>
  <c r="K75" i="3"/>
  <c r="L75" i="3"/>
  <c r="I76" i="3"/>
  <c r="J76" i="3"/>
  <c r="K76" i="3"/>
  <c r="L76" i="3"/>
  <c r="I77" i="3"/>
  <c r="J77" i="3"/>
  <c r="K77" i="3"/>
  <c r="L77" i="3"/>
  <c r="I78" i="3"/>
  <c r="J78" i="3"/>
  <c r="K78" i="3"/>
  <c r="L78" i="3"/>
  <c r="I79" i="3"/>
  <c r="J79" i="3"/>
  <c r="K79" i="3"/>
  <c r="L79" i="3"/>
  <c r="I23" i="3" l="1"/>
  <c r="J23" i="3"/>
  <c r="K23" i="3"/>
  <c r="L23" i="3"/>
  <c r="I24" i="3"/>
  <c r="J24" i="3"/>
  <c r="K24" i="3"/>
  <c r="L24" i="3"/>
  <c r="I25" i="3"/>
  <c r="J25" i="3"/>
  <c r="K25" i="3"/>
  <c r="L25" i="3"/>
  <c r="I26" i="3"/>
  <c r="J26" i="3"/>
  <c r="K26" i="3"/>
  <c r="L26" i="3"/>
  <c r="I27" i="3"/>
  <c r="J27" i="3"/>
  <c r="K27" i="3"/>
  <c r="L27" i="3"/>
  <c r="I28" i="3"/>
  <c r="J28" i="3"/>
  <c r="K28" i="3"/>
  <c r="L28" i="3"/>
  <c r="I29" i="3"/>
  <c r="J29" i="3"/>
  <c r="K29" i="3"/>
  <c r="L29" i="3"/>
  <c r="I30" i="3"/>
  <c r="J30" i="3"/>
  <c r="K30" i="3"/>
  <c r="L30" i="3"/>
  <c r="I31" i="3"/>
  <c r="J31" i="3"/>
  <c r="K31" i="3"/>
  <c r="L31" i="3"/>
  <c r="I32" i="3"/>
  <c r="J32" i="3"/>
  <c r="K32" i="3"/>
  <c r="L32" i="3"/>
  <c r="I33" i="3"/>
  <c r="J33" i="3"/>
  <c r="K33" i="3"/>
  <c r="L33" i="3"/>
  <c r="I34" i="3"/>
  <c r="J34" i="3"/>
  <c r="K34" i="3"/>
  <c r="L34" i="3"/>
  <c r="D149" i="3" l="1"/>
  <c r="H80" i="1" l="1"/>
  <c r="I80" i="1"/>
  <c r="J80" i="1"/>
  <c r="K80" i="1"/>
  <c r="H81" i="1"/>
  <c r="I81" i="1"/>
  <c r="J81" i="1"/>
  <c r="K81" i="1"/>
  <c r="H82" i="1"/>
  <c r="I82" i="1"/>
  <c r="J82" i="1"/>
  <c r="K82" i="1"/>
  <c r="H83" i="1"/>
  <c r="I83" i="1"/>
  <c r="J83" i="1"/>
  <c r="K83" i="1"/>
  <c r="H84" i="1"/>
  <c r="I84" i="1"/>
  <c r="J84" i="1"/>
  <c r="K84" i="1"/>
  <c r="H85" i="1"/>
  <c r="I85" i="1"/>
  <c r="J85" i="1"/>
  <c r="K85" i="1"/>
  <c r="H86" i="1"/>
  <c r="I86" i="1"/>
  <c r="J86" i="1"/>
  <c r="K86" i="1"/>
  <c r="H87" i="1"/>
  <c r="I87" i="1"/>
  <c r="J87" i="1"/>
  <c r="K87" i="1"/>
  <c r="H88" i="1"/>
  <c r="I88" i="1"/>
  <c r="J88" i="1"/>
  <c r="K88" i="1"/>
  <c r="H89" i="1"/>
  <c r="I89" i="1"/>
  <c r="J89" i="1"/>
  <c r="K89" i="1"/>
  <c r="H65" i="1" l="1"/>
  <c r="I65" i="1"/>
  <c r="J65" i="1"/>
  <c r="K65" i="1"/>
  <c r="H66" i="1"/>
  <c r="I66" i="1"/>
  <c r="J66" i="1"/>
  <c r="K66" i="1"/>
  <c r="H67" i="1"/>
  <c r="I67" i="1"/>
  <c r="J67" i="1"/>
  <c r="K67" i="1"/>
  <c r="H68" i="1"/>
  <c r="I68" i="1"/>
  <c r="J68" i="1"/>
  <c r="K68" i="1"/>
  <c r="H69" i="1"/>
  <c r="I69" i="1"/>
  <c r="J69" i="1"/>
  <c r="K69" i="1"/>
  <c r="H70" i="1"/>
  <c r="I70" i="1"/>
  <c r="J70" i="1"/>
  <c r="K70" i="1"/>
  <c r="H71" i="1"/>
  <c r="I71" i="1"/>
  <c r="J71" i="1"/>
  <c r="K71" i="1"/>
  <c r="H72" i="1"/>
  <c r="I72" i="1"/>
  <c r="J72" i="1"/>
  <c r="K72" i="1"/>
  <c r="H73" i="1"/>
  <c r="I73" i="1"/>
  <c r="J73" i="1"/>
  <c r="K73" i="1"/>
  <c r="H74" i="1"/>
  <c r="I74" i="1"/>
  <c r="J74" i="1"/>
  <c r="K74" i="1"/>
  <c r="H75" i="1"/>
  <c r="I75" i="1"/>
  <c r="J75" i="1"/>
  <c r="K75" i="1"/>
  <c r="H76" i="1"/>
  <c r="I76" i="1"/>
  <c r="J76" i="1"/>
  <c r="K76" i="1"/>
  <c r="H77" i="1"/>
  <c r="I77" i="1"/>
  <c r="J77" i="1"/>
  <c r="K77" i="1"/>
  <c r="H78" i="1"/>
  <c r="I78" i="1"/>
  <c r="J78" i="1"/>
  <c r="K78" i="1"/>
  <c r="H79" i="1"/>
  <c r="I79" i="1"/>
  <c r="J79" i="1"/>
  <c r="K79" i="1"/>
  <c r="H52" i="1" l="1"/>
  <c r="I52" i="1"/>
  <c r="J52" i="1"/>
  <c r="K52" i="1"/>
  <c r="H53" i="1"/>
  <c r="I53" i="1"/>
  <c r="J53" i="1"/>
  <c r="K53" i="1"/>
  <c r="H54" i="1"/>
  <c r="I54" i="1"/>
  <c r="J54" i="1"/>
  <c r="K54" i="1"/>
  <c r="H55" i="1"/>
  <c r="I55" i="1"/>
  <c r="J55" i="1"/>
  <c r="K55" i="1"/>
  <c r="H56" i="1"/>
  <c r="I56" i="1"/>
  <c r="J56" i="1"/>
  <c r="K56" i="1"/>
  <c r="H57" i="1"/>
  <c r="I57" i="1"/>
  <c r="J57" i="1"/>
  <c r="K57" i="1"/>
  <c r="H58" i="1"/>
  <c r="I58" i="1"/>
  <c r="J58" i="1"/>
  <c r="K58" i="1"/>
  <c r="H59" i="1"/>
  <c r="I59" i="1"/>
  <c r="J59" i="1"/>
  <c r="K59" i="1"/>
  <c r="H60" i="1"/>
  <c r="I60" i="1"/>
  <c r="J60" i="1"/>
  <c r="K60" i="1"/>
  <c r="H61" i="1"/>
  <c r="I61" i="1"/>
  <c r="J61" i="1"/>
  <c r="K61" i="1"/>
  <c r="H62" i="1"/>
  <c r="I62" i="1"/>
  <c r="J62" i="1"/>
  <c r="K62" i="1"/>
  <c r="H63" i="1"/>
  <c r="I63" i="1"/>
  <c r="J63" i="1"/>
  <c r="K63" i="1"/>
  <c r="H64" i="1"/>
  <c r="I64" i="1"/>
  <c r="J64" i="1"/>
  <c r="K64" i="1"/>
  <c r="H23" i="1" l="1"/>
  <c r="I23" i="1"/>
  <c r="J23" i="1"/>
  <c r="K23" i="1"/>
  <c r="H24" i="1"/>
  <c r="I24" i="1"/>
  <c r="J24" i="1"/>
  <c r="K24" i="1"/>
  <c r="H25" i="1"/>
  <c r="I25" i="1"/>
  <c r="J25" i="1"/>
  <c r="K25" i="1"/>
  <c r="H26" i="1"/>
  <c r="I26" i="1"/>
  <c r="J26" i="1"/>
  <c r="K26" i="1"/>
  <c r="H27" i="1"/>
  <c r="I27" i="1"/>
  <c r="J27" i="1"/>
  <c r="K27" i="1"/>
  <c r="H28" i="1"/>
  <c r="I28" i="1"/>
  <c r="J28" i="1"/>
  <c r="K28" i="1"/>
  <c r="H29" i="1"/>
  <c r="I29" i="1"/>
  <c r="J29" i="1"/>
  <c r="K29" i="1"/>
  <c r="H30" i="1"/>
  <c r="I30" i="1"/>
  <c r="J30" i="1"/>
  <c r="K30" i="1"/>
  <c r="H31" i="1"/>
  <c r="I31" i="1"/>
  <c r="J31" i="1"/>
  <c r="K31" i="1"/>
  <c r="H32" i="1"/>
  <c r="I32" i="1"/>
  <c r="J32" i="1"/>
  <c r="K32" i="1"/>
  <c r="H33" i="1"/>
  <c r="I33" i="1"/>
  <c r="J33" i="1"/>
  <c r="K33" i="1"/>
  <c r="H34" i="1"/>
  <c r="I34" i="1"/>
  <c r="J34" i="1"/>
  <c r="K34" i="1"/>
  <c r="H35" i="1"/>
  <c r="I35" i="1"/>
  <c r="J35" i="1"/>
  <c r="K35" i="1"/>
  <c r="H36" i="1"/>
  <c r="I36" i="1"/>
  <c r="J36" i="1"/>
  <c r="K36" i="1"/>
  <c r="H37" i="1"/>
  <c r="I37" i="1"/>
  <c r="J37" i="1"/>
  <c r="K37" i="1"/>
  <c r="H38" i="1"/>
  <c r="I38" i="1"/>
  <c r="J38" i="1"/>
  <c r="K38" i="1"/>
  <c r="H39" i="1"/>
  <c r="I39" i="1"/>
  <c r="J39" i="1"/>
  <c r="K39" i="1"/>
  <c r="H40" i="1"/>
  <c r="I40" i="1"/>
  <c r="J40" i="1"/>
  <c r="K40" i="1"/>
  <c r="H41" i="1"/>
  <c r="I41" i="1"/>
  <c r="J41" i="1"/>
  <c r="K41" i="1"/>
  <c r="H42" i="1"/>
  <c r="I42" i="1"/>
  <c r="J42" i="1"/>
  <c r="K42" i="1"/>
  <c r="H43" i="1"/>
  <c r="I43" i="1"/>
  <c r="J43" i="1"/>
  <c r="K43" i="1"/>
  <c r="H44" i="1"/>
  <c r="I44" i="1"/>
  <c r="J44" i="1"/>
  <c r="K44" i="1"/>
  <c r="H45" i="1"/>
  <c r="I45" i="1"/>
  <c r="J45" i="1"/>
  <c r="K45" i="1"/>
  <c r="H46" i="1"/>
  <c r="I46" i="1"/>
  <c r="J46" i="1"/>
  <c r="K46" i="1"/>
  <c r="H47" i="1"/>
  <c r="I47" i="1"/>
  <c r="J47" i="1"/>
  <c r="K47" i="1"/>
  <c r="H48" i="1"/>
  <c r="I48" i="1"/>
  <c r="J48" i="1"/>
  <c r="K48" i="1"/>
  <c r="H49" i="1"/>
  <c r="I49" i="1"/>
  <c r="J49" i="1"/>
  <c r="K49" i="1"/>
  <c r="H50" i="1"/>
  <c r="I50" i="1"/>
  <c r="J50" i="1"/>
  <c r="K50" i="1"/>
  <c r="H51" i="1"/>
  <c r="I51" i="1"/>
  <c r="J51" i="1"/>
  <c r="K51" i="1"/>
  <c r="I8" i="3"/>
  <c r="J8" i="3"/>
  <c r="K8" i="3"/>
  <c r="L8" i="3"/>
  <c r="I9" i="3"/>
  <c r="J9" i="3"/>
  <c r="K9" i="3"/>
  <c r="L9" i="3"/>
  <c r="I10" i="3"/>
  <c r="J10" i="3"/>
  <c r="K10" i="3"/>
  <c r="L10" i="3"/>
  <c r="I11" i="3"/>
  <c r="J11" i="3"/>
  <c r="K11" i="3"/>
  <c r="L11" i="3"/>
  <c r="I12" i="3"/>
  <c r="J12" i="3"/>
  <c r="K12" i="3"/>
  <c r="L12" i="3"/>
  <c r="I13" i="3"/>
  <c r="J13" i="3"/>
  <c r="K13" i="3"/>
  <c r="L13" i="3"/>
  <c r="I14" i="3"/>
  <c r="J14" i="3"/>
  <c r="K14" i="3"/>
  <c r="L14" i="3"/>
  <c r="I15" i="3"/>
  <c r="J15" i="3"/>
  <c r="K15" i="3"/>
  <c r="L15" i="3"/>
  <c r="I16" i="3"/>
  <c r="J16" i="3"/>
  <c r="K16" i="3"/>
  <c r="L16" i="3"/>
  <c r="I17" i="3"/>
  <c r="J17" i="3"/>
  <c r="K17" i="3"/>
  <c r="L17" i="3"/>
  <c r="I18" i="3"/>
  <c r="J18" i="3"/>
  <c r="K18" i="3"/>
  <c r="L18" i="3"/>
  <c r="I19" i="3"/>
  <c r="J19" i="3"/>
  <c r="K19" i="3"/>
  <c r="L19" i="3"/>
  <c r="I20" i="3"/>
  <c r="J20" i="3"/>
  <c r="K20" i="3"/>
  <c r="L20" i="3"/>
  <c r="I21" i="3"/>
  <c r="J21" i="3"/>
  <c r="K21" i="3"/>
  <c r="L21" i="3"/>
  <c r="I22" i="3"/>
  <c r="J22" i="3"/>
  <c r="K22" i="3"/>
  <c r="L22" i="3"/>
  <c r="H6" i="1"/>
  <c r="I6" i="1"/>
  <c r="J6" i="1"/>
  <c r="K6" i="1"/>
  <c r="H7" i="1"/>
  <c r="I7" i="1"/>
  <c r="J7" i="1"/>
  <c r="K7" i="1"/>
  <c r="H8" i="1"/>
  <c r="I8" i="1"/>
  <c r="J8" i="1"/>
  <c r="K8" i="1"/>
  <c r="H9" i="1"/>
  <c r="I9" i="1"/>
  <c r="J9" i="1"/>
  <c r="K9" i="1"/>
  <c r="H10" i="1"/>
  <c r="I10" i="1"/>
  <c r="J10" i="1"/>
  <c r="K10" i="1"/>
  <c r="H11" i="1"/>
  <c r="I11" i="1"/>
  <c r="J11" i="1"/>
  <c r="K11" i="1"/>
  <c r="H12" i="1"/>
  <c r="I12" i="1"/>
  <c r="J12" i="1"/>
  <c r="K12" i="1"/>
  <c r="H13" i="1"/>
  <c r="I13" i="1"/>
  <c r="J13" i="1"/>
  <c r="K13" i="1"/>
  <c r="H14" i="1"/>
  <c r="I14" i="1"/>
  <c r="J14" i="1"/>
  <c r="K14" i="1"/>
  <c r="H15" i="1"/>
  <c r="I15" i="1"/>
  <c r="J15" i="1"/>
  <c r="K15" i="1"/>
  <c r="H16" i="1"/>
  <c r="I16" i="1"/>
  <c r="J16" i="1"/>
  <c r="K16" i="1"/>
  <c r="H17" i="1"/>
  <c r="I17" i="1"/>
  <c r="J17" i="1"/>
  <c r="K17" i="1"/>
  <c r="H18" i="1"/>
  <c r="I18" i="1"/>
  <c r="J18" i="1"/>
  <c r="K18" i="1"/>
  <c r="H19" i="1"/>
  <c r="I19" i="1"/>
  <c r="J19" i="1"/>
  <c r="K19" i="1"/>
  <c r="H20" i="1"/>
  <c r="I20" i="1"/>
  <c r="J20" i="1"/>
  <c r="K20" i="1"/>
  <c r="H21" i="1"/>
  <c r="I21" i="1"/>
  <c r="J21" i="1"/>
  <c r="K21" i="1"/>
  <c r="H22" i="1"/>
  <c r="I22" i="1"/>
  <c r="J22" i="1"/>
  <c r="K22" i="1"/>
  <c r="H5" i="1"/>
  <c r="I5" i="1"/>
  <c r="J5" i="1"/>
  <c r="K5" i="1"/>
  <c r="L149" i="3" l="1"/>
  <c r="K149" i="3"/>
  <c r="J149" i="3"/>
  <c r="I149" i="3"/>
  <c r="K156" i="1"/>
  <c r="J156" i="1"/>
  <c r="I156" i="1"/>
  <c r="H156" i="1"/>
</calcChain>
</file>

<file path=xl/sharedStrings.xml><?xml version="1.0" encoding="utf-8"?>
<sst xmlns="http://schemas.openxmlformats.org/spreadsheetml/2006/main" count="799" uniqueCount="148">
  <si>
    <t>County</t>
  </si>
  <si>
    <t>Expenditure</t>
  </si>
  <si>
    <t>% Federal</t>
  </si>
  <si>
    <t>% State</t>
  </si>
  <si>
    <t>% Local</t>
  </si>
  <si>
    <t>% Other</t>
  </si>
  <si>
    <t>Alachua</t>
  </si>
  <si>
    <t>Rehabilitation</t>
  </si>
  <si>
    <t>Bay</t>
  </si>
  <si>
    <t>Financing</t>
  </si>
  <si>
    <t>Construction</t>
  </si>
  <si>
    <t>Reconstruction</t>
  </si>
  <si>
    <t>Funding Source by Percentage</t>
  </si>
  <si>
    <t>Category</t>
  </si>
  <si>
    <t>Bradford</t>
  </si>
  <si>
    <t>Did Not Report Funding Source by Percentage</t>
  </si>
  <si>
    <t>Brevard</t>
  </si>
  <si>
    <t>Acquisition</t>
  </si>
  <si>
    <t>Broward</t>
  </si>
  <si>
    <t>Calhoun</t>
  </si>
  <si>
    <t>Charlotte</t>
  </si>
  <si>
    <t>Municipality</t>
  </si>
  <si>
    <t>Respective</t>
  </si>
  <si>
    <t>Citrus</t>
  </si>
  <si>
    <t>Clay</t>
  </si>
  <si>
    <t>Collier</t>
  </si>
  <si>
    <t>Notes:</t>
  </si>
  <si>
    <t>DeSoto</t>
  </si>
  <si>
    <t>Calculated Expenditure by Funding Source</t>
  </si>
  <si>
    <t>Reported</t>
  </si>
  <si>
    <t>Escambia</t>
  </si>
  <si>
    <t>Flagler</t>
  </si>
  <si>
    <t>Franklin</t>
  </si>
  <si>
    <t>Gilchrist</t>
  </si>
  <si>
    <t>Glades</t>
  </si>
  <si>
    <t>Hardee</t>
  </si>
  <si>
    <t>Hendry</t>
  </si>
  <si>
    <t>Hernando</t>
  </si>
  <si>
    <t>Highlands</t>
  </si>
  <si>
    <t>Hillsborough</t>
  </si>
  <si>
    <t>Holmes</t>
  </si>
  <si>
    <t>Indian River</t>
  </si>
  <si>
    <t>Jackson</t>
  </si>
  <si>
    <t>Jefferson</t>
  </si>
  <si>
    <t>Lafayette</t>
  </si>
  <si>
    <t>Lake</t>
  </si>
  <si>
    <t>Lee</t>
  </si>
  <si>
    <t>Leon</t>
  </si>
  <si>
    <t>Levy</t>
  </si>
  <si>
    <t>Liberty</t>
  </si>
  <si>
    <t>Totals</t>
  </si>
  <si>
    <t>Madison</t>
  </si>
  <si>
    <t>Manatee</t>
  </si>
  <si>
    <t>Marion</t>
  </si>
  <si>
    <t>Miami-Dade</t>
  </si>
  <si>
    <t>Monroe</t>
  </si>
  <si>
    <t>Nassau</t>
  </si>
  <si>
    <t>Undesignated</t>
  </si>
  <si>
    <t>Okeechobee</t>
  </si>
  <si>
    <t>Orange</t>
  </si>
  <si>
    <t>Osceola</t>
  </si>
  <si>
    <t>Palm Beach</t>
  </si>
  <si>
    <t>Pasco</t>
  </si>
  <si>
    <t>2.  Several county governments, which reported financial data to EDR pursuant to s. 129.03, F.S., did not report any budgeted affordable housing expenditures.</t>
  </si>
  <si>
    <t>Pinellas</t>
  </si>
  <si>
    <t>Polk</t>
  </si>
  <si>
    <t>Putnam</t>
  </si>
  <si>
    <t>St. Johns</t>
  </si>
  <si>
    <t>St. Lucie</t>
  </si>
  <si>
    <t>Santa Rosa</t>
  </si>
  <si>
    <t>Sarasota</t>
  </si>
  <si>
    <t>Seminole</t>
  </si>
  <si>
    <t>Sumter</t>
  </si>
  <si>
    <t>Taylor</t>
  </si>
  <si>
    <t>Volusia</t>
  </si>
  <si>
    <t>Wakulla</t>
  </si>
  <si>
    <t>1.  Chapter 2020-27, L.O.F., amended ss. 129.03 and 166.241, F.S., to require county and municipal budget officers to report the government's annual expenditures for the financing, acquisition, construction, reconstruction, or rehabilitation of housing that is affordable, as that term is defined in s. 420.0004, F.S.  The reported expenditures must indicate the source of such funds as federal, state, local, or other, as applicable.</t>
  </si>
  <si>
    <t>Bartow</t>
  </si>
  <si>
    <t>Belle Glade</t>
  </si>
  <si>
    <t>Boca Raton</t>
  </si>
  <si>
    <t>Bradenton</t>
  </si>
  <si>
    <t>Cape Coral</t>
  </si>
  <si>
    <t>Clearwater</t>
  </si>
  <si>
    <t>Cocoa</t>
  </si>
  <si>
    <t>Coconut Creek</t>
  </si>
  <si>
    <t>Coral Springs</t>
  </si>
  <si>
    <t>Expenditures</t>
  </si>
  <si>
    <t>Dania Beach</t>
  </si>
  <si>
    <t>Davie</t>
  </si>
  <si>
    <t>Data Submitted by Municipal Governments to EDR Pursuant to Section 166.241, F.S.</t>
  </si>
  <si>
    <t>Data Submitted by County Governments to EDR Pursuant to Section 129.03, F.S.</t>
  </si>
  <si>
    <t>Deerfield Beach</t>
  </si>
  <si>
    <t>Delray Beach</t>
  </si>
  <si>
    <t>Deltona</t>
  </si>
  <si>
    <t>Dunedin</t>
  </si>
  <si>
    <t>Fort Lauderdale</t>
  </si>
  <si>
    <t>Fort Myers</t>
  </si>
  <si>
    <t>Fort Pierce</t>
  </si>
  <si>
    <t>Gainesville</t>
  </si>
  <si>
    <t>Hallandale Beach</t>
  </si>
  <si>
    <t>Hialeah</t>
  </si>
  <si>
    <t>Okaloosa</t>
  </si>
  <si>
    <t>2.  Many municipal governments, which reported financial data to EDR pursuant to s. 166.241, F.S., did not report any budgeted affordable housing expenditures.</t>
  </si>
  <si>
    <t>Affordable Housing Expenditures Reported in FY 2022-23 Final Adopted Budgets</t>
  </si>
  <si>
    <t>4.  Baker, Columbia, and Dixie counties and 130 municipalities did not submit financial data for the 2022 reporting cycle to EDR.  A list of non-reporting county and municipal governments can be found at: http://edr.state.fl.us/Content/local-government/local-govt-reporting/index.cfm</t>
  </si>
  <si>
    <t>3.  Baker, Columbia, and Dixie counties and 130 municipalities did not submit financial data for the 2022 reporting cycle to EDR.  A list of non-reporting county and municipal governments can be found at: http://edr.state.fl.us/Content/local-government/local-govt-reporting/index.cfm</t>
  </si>
  <si>
    <t>Boynton Beach</t>
  </si>
  <si>
    <t>Crestview</t>
  </si>
  <si>
    <t>Groveland</t>
  </si>
  <si>
    <t>Hollywood</t>
  </si>
  <si>
    <t>Jacksonville</t>
  </si>
  <si>
    <t>Duval</t>
  </si>
  <si>
    <t>Kissimmee</t>
  </si>
  <si>
    <t>Lakeland</t>
  </si>
  <si>
    <t>Largo</t>
  </si>
  <si>
    <t>Lauderhill</t>
  </si>
  <si>
    <t>Leesburg</t>
  </si>
  <si>
    <t>Marathon</t>
  </si>
  <si>
    <t>Margate</t>
  </si>
  <si>
    <t>Melbourne</t>
  </si>
  <si>
    <t>Miami Beach</t>
  </si>
  <si>
    <t>Milton</t>
  </si>
  <si>
    <t>Miramar</t>
  </si>
  <si>
    <t>Naples</t>
  </si>
  <si>
    <t>New Port Richey</t>
  </si>
  <si>
    <t>Niceville</t>
  </si>
  <si>
    <t>Ocala</t>
  </si>
  <si>
    <t>Orlando</t>
  </si>
  <si>
    <t>Palm Bay</t>
  </si>
  <si>
    <t>Palm Beach Gardens</t>
  </si>
  <si>
    <t>Panama City</t>
  </si>
  <si>
    <t>Pembroke Pines</t>
  </si>
  <si>
    <t>Pensacola</t>
  </si>
  <si>
    <t>Plantation</t>
  </si>
  <si>
    <t>Pompano Beach</t>
  </si>
  <si>
    <t>Port St. Lucie</t>
  </si>
  <si>
    <t>Riviera Beach</t>
  </si>
  <si>
    <t>St. Petersburg</t>
  </si>
  <si>
    <t>Sunrise</t>
  </si>
  <si>
    <t>Tallahassee</t>
  </si>
  <si>
    <t>Tamarac</t>
  </si>
  <si>
    <t>Tampa</t>
  </si>
  <si>
    <t>Titusville</t>
  </si>
  <si>
    <t>Wauchula</t>
  </si>
  <si>
    <t>West Palm Beach</t>
  </si>
  <si>
    <t>Westlake</t>
  </si>
  <si>
    <t>Winter Haven</t>
  </si>
  <si>
    <t>3.  The separate statewide totals for the Calculated Expenditures by Funding Source do not sum to the statewide total of Reported Expenditure since Bartow, Hallandale Beach, Lakeland, and Niceville did not report Funding Source by Percentage for their respective affordable housing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</si>
</sst>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3" formatCode="_(* #,##0.00_);_(* \(#,##0.00\);_(* &quot;-&quot;??_);_(@_)"/>
  </numFmts>
  <fonts count="5"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thin">
        <color auto="1"/>
      </top>
      <bottom/>
      <diagonal/>
    </border>
    <border>
      <left/>
      <right style="thin">
        <color auto="1"/>
      </right>
      <top style="thin">
        <color auto="1"/>
      </top>
      <bottom/>
      <diagonal/>
    </border>
    <border>
      <left style="medium">
        <color auto="1"/>
      </left>
      <right style="thin">
        <color auto="1"/>
      </right>
      <top style="thin">
        <color auto="1"/>
      </top>
      <bottom style="thin">
        <color auto="1"/>
      </bottom>
      <diagonal/>
    </border>
  </borders>
  <cellStyleXfs count="1">
    <xf numFmtId="0" fontId="0" fillId="0" borderId="0"/>
  </cellStyleXfs>
  <cellXfs count="78">
    <xf numFmtId="0" fontId="0" fillId="0" borderId="0" xfId="0"/>
    <xf numFmtId="0" fontId="0" fillId="0" borderId="0" xfId="0" applyAlignment="1">
      <alignment horizontal="center"/>
    </xf>
    <xf numFmtId="42" fontId="0" fillId="0" borderId="0" xfId="0" applyNumberFormat="1"/>
    <xf numFmtId="43" fontId="0" fillId="0" borderId="0" xfId="0" applyNumberFormat="1" applyAlignment="1">
      <alignment horizontal="center"/>
    </xf>
    <xf numFmtId="42" fontId="0" fillId="0" borderId="0" xfId="0" applyNumberFormat="1" applyBorder="1"/>
    <xf numFmtId="42" fontId="0" fillId="0" borderId="16" xfId="0" applyNumberFormat="1" applyBorder="1"/>
    <xf numFmtId="42" fontId="2" fillId="2" borderId="12" xfId="0" applyNumberFormat="1" applyFont="1" applyFill="1" applyBorder="1" applyAlignment="1">
      <alignment horizontal="right" vertical="center"/>
    </xf>
    <xf numFmtId="43" fontId="2" fillId="2" borderId="12" xfId="0" applyNumberFormat="1" applyFont="1" applyFill="1" applyBorder="1" applyAlignment="1">
      <alignment horizontal="right" vertical="center"/>
    </xf>
    <xf numFmtId="0" fontId="0" fillId="0" borderId="4" xfId="0" applyBorder="1" applyAlignment="1">
      <alignment vertical="center"/>
    </xf>
    <xf numFmtId="0" fontId="0" fillId="0" borderId="13" xfId="0" applyBorder="1" applyAlignment="1">
      <alignment horizontal="center" vertical="center"/>
    </xf>
    <xf numFmtId="42" fontId="0" fillId="0" borderId="13" xfId="0" applyNumberFormat="1" applyBorder="1" applyAlignment="1">
      <alignment vertical="center"/>
    </xf>
    <xf numFmtId="0" fontId="0" fillId="0" borderId="15" xfId="0" applyBorder="1" applyAlignment="1">
      <alignment vertical="center"/>
    </xf>
    <xf numFmtId="0" fontId="0" fillId="0" borderId="16" xfId="0" applyBorder="1" applyAlignment="1">
      <alignment horizontal="center" vertical="center"/>
    </xf>
    <xf numFmtId="42" fontId="0" fillId="0" borderId="16" xfId="0" applyNumberFormat="1" applyBorder="1" applyAlignment="1">
      <alignment vertical="center"/>
    </xf>
    <xf numFmtId="43" fontId="0" fillId="0" borderId="16" xfId="0" applyNumberFormat="1" applyBorder="1" applyAlignment="1">
      <alignment horizontal="center" vertical="center"/>
    </xf>
    <xf numFmtId="0" fontId="0" fillId="0" borderId="1" xfId="0" applyBorder="1" applyAlignment="1">
      <alignment vertical="center"/>
    </xf>
    <xf numFmtId="0" fontId="0" fillId="0" borderId="2" xfId="0" applyBorder="1" applyAlignment="1">
      <alignment horizontal="center" vertical="center"/>
    </xf>
    <xf numFmtId="42" fontId="0" fillId="0" borderId="2" xfId="0" applyNumberFormat="1" applyBorder="1" applyAlignment="1">
      <alignment vertical="center"/>
    </xf>
    <xf numFmtId="43" fontId="0" fillId="0" borderId="2" xfId="0" applyNumberFormat="1" applyBorder="1" applyAlignment="1">
      <alignment horizontal="center" vertical="center"/>
    </xf>
    <xf numFmtId="0" fontId="2" fillId="2" borderId="6" xfId="0" applyFont="1" applyFill="1" applyBorder="1" applyAlignment="1">
      <alignment vertical="center"/>
    </xf>
    <xf numFmtId="0" fontId="2" fillId="2" borderId="14"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8" xfId="0" applyFont="1" applyFill="1" applyBorder="1" applyAlignment="1">
      <alignment horizontal="center" vertical="center"/>
    </xf>
    <xf numFmtId="42" fontId="2" fillId="2" borderId="14" xfId="0" applyNumberFormat="1" applyFont="1" applyFill="1" applyBorder="1" applyAlignment="1">
      <alignment horizontal="center" vertical="center"/>
    </xf>
    <xf numFmtId="0" fontId="0" fillId="0" borderId="0" xfId="0" applyBorder="1" applyAlignment="1">
      <alignment vertical="center"/>
    </xf>
    <xf numFmtId="0" fontId="0" fillId="0" borderId="2" xfId="0" applyBorder="1" applyAlignment="1">
      <alignment vertical="center"/>
    </xf>
    <xf numFmtId="0" fontId="0" fillId="0" borderId="0" xfId="0" applyBorder="1" applyAlignment="1">
      <alignment horizontal="center" vertical="center"/>
    </xf>
    <xf numFmtId="42" fontId="0" fillId="0" borderId="0" xfId="0" applyNumberFormat="1" applyBorder="1" applyAlignment="1">
      <alignment vertical="center"/>
    </xf>
    <xf numFmtId="43" fontId="0" fillId="0" borderId="0" xfId="0" applyNumberFormat="1" applyBorder="1" applyAlignment="1">
      <alignment horizontal="center" vertical="center"/>
    </xf>
    <xf numFmtId="43" fontId="2" fillId="2" borderId="23" xfId="0" applyNumberFormat="1" applyFont="1" applyFill="1" applyBorder="1" applyAlignment="1">
      <alignment horizontal="right" vertical="center"/>
    </xf>
    <xf numFmtId="43" fontId="0" fillId="0" borderId="24" xfId="0" applyNumberFormat="1" applyBorder="1" applyAlignment="1">
      <alignment horizontal="center" vertical="center"/>
    </xf>
    <xf numFmtId="42" fontId="2" fillId="2" borderId="23" xfId="0" applyNumberFormat="1" applyFont="1" applyFill="1" applyBorder="1" applyAlignment="1">
      <alignment horizontal="right" vertical="center"/>
    </xf>
    <xf numFmtId="42" fontId="2" fillId="2" borderId="11" xfId="0" applyNumberFormat="1" applyFont="1" applyFill="1" applyBorder="1" applyAlignment="1">
      <alignment horizontal="right" vertical="center"/>
    </xf>
    <xf numFmtId="42" fontId="0" fillId="0" borderId="5" xfId="0" applyNumberFormat="1" applyBorder="1"/>
    <xf numFmtId="42" fontId="0" fillId="0" borderId="21" xfId="0" applyNumberFormat="1" applyBorder="1"/>
    <xf numFmtId="42" fontId="0" fillId="0" borderId="17" xfId="0" applyNumberFormat="1" applyBorder="1"/>
    <xf numFmtId="0" fontId="0" fillId="0" borderId="26" xfId="0" applyBorder="1" applyAlignment="1">
      <alignment vertical="center"/>
    </xf>
    <xf numFmtId="42" fontId="0" fillId="0" borderId="25" xfId="0" applyNumberFormat="1" applyBorder="1" applyAlignment="1">
      <alignment vertical="center"/>
    </xf>
    <xf numFmtId="43" fontId="0" fillId="0" borderId="25" xfId="0" applyNumberFormat="1" applyBorder="1" applyAlignment="1">
      <alignment horizontal="center" vertical="center"/>
    </xf>
    <xf numFmtId="43" fontId="0" fillId="0" borderId="27" xfId="0" applyNumberFormat="1" applyBorder="1" applyAlignment="1">
      <alignment horizontal="center" vertical="center"/>
    </xf>
    <xf numFmtId="0" fontId="1" fillId="2" borderId="9" xfId="0" applyFont="1" applyFill="1" applyBorder="1" applyAlignment="1">
      <alignment vertical="center"/>
    </xf>
    <xf numFmtId="0" fontId="1" fillId="2" borderId="12" xfId="0" applyFont="1" applyFill="1" applyBorder="1" applyAlignment="1">
      <alignment horizontal="center" vertical="center"/>
    </xf>
    <xf numFmtId="42" fontId="1" fillId="2" borderId="12" xfId="0" applyNumberFormat="1" applyFont="1" applyFill="1" applyBorder="1" applyAlignment="1">
      <alignment vertical="center"/>
    </xf>
    <xf numFmtId="43" fontId="1" fillId="2" borderId="12" xfId="0" applyNumberFormat="1" applyFont="1" applyFill="1" applyBorder="1" applyAlignment="1">
      <alignment horizontal="center" vertical="center"/>
    </xf>
    <xf numFmtId="43" fontId="1" fillId="2" borderId="23" xfId="0" applyNumberFormat="1" applyFont="1" applyFill="1" applyBorder="1" applyAlignment="1">
      <alignment horizontal="center" vertical="center"/>
    </xf>
    <xf numFmtId="42" fontId="1" fillId="2" borderId="20" xfId="0" applyNumberFormat="1" applyFont="1" applyFill="1" applyBorder="1"/>
    <xf numFmtId="42" fontId="1" fillId="2" borderId="19" xfId="0" applyNumberFormat="1" applyFont="1" applyFill="1" applyBorder="1"/>
    <xf numFmtId="42" fontId="1" fillId="2" borderId="12" xfId="0" applyNumberFormat="1" applyFont="1" applyFill="1" applyBorder="1"/>
    <xf numFmtId="42" fontId="1" fillId="2" borderId="11" xfId="0" applyNumberFormat="1" applyFont="1" applyFill="1" applyBorder="1"/>
    <xf numFmtId="0" fontId="0" fillId="0" borderId="28" xfId="0" applyBorder="1" applyAlignment="1">
      <alignment vertical="center"/>
    </xf>
    <xf numFmtId="0" fontId="4" fillId="0" borderId="1"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3" fillId="0" borderId="6"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6" xfId="0" applyBorder="1" applyAlignment="1">
      <alignment vertical="center" wrapText="1"/>
    </xf>
    <xf numFmtId="0" fontId="0" fillId="0" borderId="7" xfId="0" applyBorder="1" applyAlignment="1">
      <alignment wrapText="1"/>
    </xf>
    <xf numFmtId="0" fontId="0" fillId="0" borderId="8" xfId="0" applyBorder="1" applyAlignment="1">
      <alignment wrapText="1"/>
    </xf>
    <xf numFmtId="0" fontId="2" fillId="2" borderId="20"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23" xfId="0" applyFill="1" applyBorder="1" applyAlignment="1">
      <alignment horizontal="center" vertical="center" wrapText="1"/>
    </xf>
    <xf numFmtId="0" fontId="0" fillId="0" borderId="4" xfId="0" applyBorder="1" applyAlignment="1">
      <alignment vertical="center" wrapText="1"/>
    </xf>
    <xf numFmtId="0" fontId="0" fillId="0" borderId="0" xfId="0" applyBorder="1" applyAlignment="1">
      <alignment wrapText="1"/>
    </xf>
    <xf numFmtId="0" fontId="0" fillId="0" borderId="5" xfId="0" applyBorder="1" applyAlignment="1">
      <alignment wrapText="1"/>
    </xf>
    <xf numFmtId="42" fontId="2" fillId="2" borderId="10" xfId="0" applyNumberFormat="1" applyFont="1" applyFill="1" applyBorder="1" applyAlignment="1">
      <alignment horizontal="center" vertical="center" wrapText="1"/>
    </xf>
    <xf numFmtId="42" fontId="0" fillId="2" borderId="10" xfId="0" applyNumberFormat="1" applyFill="1" applyBorder="1" applyAlignment="1">
      <alignment horizontal="center" vertical="center" wrapText="1"/>
    </xf>
    <xf numFmtId="42" fontId="0" fillId="2" borderId="11" xfId="0" applyNumberFormat="1" applyFill="1" applyBorder="1" applyAlignment="1">
      <alignment horizontal="center" vertical="center" wrapText="1"/>
    </xf>
    <xf numFmtId="0" fontId="0" fillId="0" borderId="0" xfId="0" applyAlignment="1">
      <alignment wrapText="1"/>
    </xf>
    <xf numFmtId="0" fontId="0" fillId="0" borderId="7" xfId="0" applyBorder="1" applyAlignment="1">
      <alignment vertical="center" wrapText="1"/>
    </xf>
    <xf numFmtId="0" fontId="4" fillId="0" borderId="2" xfId="0" applyFont="1" applyBorder="1" applyAlignment="1">
      <alignment horizontal="center" vertical="center"/>
    </xf>
    <xf numFmtId="0" fontId="3" fillId="0" borderId="7" xfId="0" applyFont="1" applyBorder="1" applyAlignment="1">
      <alignment horizontal="center" vertical="center"/>
    </xf>
    <xf numFmtId="0" fontId="0" fillId="0" borderId="0" xfId="0" applyBorder="1" applyAlignment="1">
      <alignment vertical="center" wrapText="1"/>
    </xf>
    <xf numFmtId="43" fontId="0" fillId="0" borderId="21" xfId="0" applyNumberFormat="1"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42" fontId="0" fillId="0" borderId="22" xfId="0" applyNumberFormat="1" applyBorder="1" applyAlignment="1">
      <alignment horizontal="center" vertical="center"/>
    </xf>
    <xf numFmtId="42" fontId="0" fillId="0" borderId="17"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1"/>
  <sheetViews>
    <sheetView tabSelected="1" workbookViewId="0">
      <pane ySplit="4" topLeftCell="A5" activePane="bottomLeft" state="frozen"/>
      <selection pane="bottomLeft" sqref="A1:K1"/>
    </sheetView>
  </sheetViews>
  <sheetFormatPr defaultRowHeight="15" x14ac:dyDescent="0.25"/>
  <cols>
    <col min="1" max="1" width="16.7109375" customWidth="1"/>
    <col min="2" max="2" width="16.7109375" style="1" customWidth="1"/>
    <col min="3" max="3" width="15.7109375" style="2" customWidth="1"/>
    <col min="4" max="7" width="14.7109375" style="3" customWidth="1"/>
    <col min="8" max="11" width="14.7109375" style="2" customWidth="1"/>
  </cols>
  <sheetData>
    <row r="1" spans="1:11" ht="23.25" x14ac:dyDescent="0.25">
      <c r="A1" s="50" t="s">
        <v>103</v>
      </c>
      <c r="B1" s="51"/>
      <c r="C1" s="51"/>
      <c r="D1" s="51"/>
      <c r="E1" s="51"/>
      <c r="F1" s="51"/>
      <c r="G1" s="51"/>
      <c r="H1" s="51"/>
      <c r="I1" s="51"/>
      <c r="J1" s="51"/>
      <c r="K1" s="52"/>
    </row>
    <row r="2" spans="1:11" ht="19.5" thickBot="1" x14ac:dyDescent="0.3">
      <c r="A2" s="53" t="s">
        <v>90</v>
      </c>
      <c r="B2" s="54"/>
      <c r="C2" s="54"/>
      <c r="D2" s="54"/>
      <c r="E2" s="54"/>
      <c r="F2" s="54"/>
      <c r="G2" s="54"/>
      <c r="H2" s="54"/>
      <c r="I2" s="54"/>
      <c r="J2" s="54"/>
      <c r="K2" s="55"/>
    </row>
    <row r="3" spans="1:11" ht="16.5" customHeight="1" thickBot="1" x14ac:dyDescent="0.3">
      <c r="A3" s="21"/>
      <c r="B3" s="22" t="s">
        <v>1</v>
      </c>
      <c r="C3" s="22" t="s">
        <v>29</v>
      </c>
      <c r="D3" s="59" t="s">
        <v>12</v>
      </c>
      <c r="E3" s="60"/>
      <c r="F3" s="60"/>
      <c r="G3" s="61"/>
      <c r="H3" s="65" t="s">
        <v>28</v>
      </c>
      <c r="I3" s="66"/>
      <c r="J3" s="66"/>
      <c r="K3" s="67"/>
    </row>
    <row r="4" spans="1:11" ht="16.5" thickBot="1" x14ac:dyDescent="0.3">
      <c r="A4" s="19" t="s">
        <v>0</v>
      </c>
      <c r="B4" s="20" t="s">
        <v>13</v>
      </c>
      <c r="C4" s="23" t="s">
        <v>86</v>
      </c>
      <c r="D4" s="7" t="s">
        <v>2</v>
      </c>
      <c r="E4" s="7" t="s">
        <v>3</v>
      </c>
      <c r="F4" s="7" t="s">
        <v>4</v>
      </c>
      <c r="G4" s="29" t="s">
        <v>5</v>
      </c>
      <c r="H4" s="31" t="s">
        <v>2</v>
      </c>
      <c r="I4" s="6" t="s">
        <v>3</v>
      </c>
      <c r="J4" s="6" t="s">
        <v>4</v>
      </c>
      <c r="K4" s="32" t="s">
        <v>5</v>
      </c>
    </row>
    <row r="5" spans="1:11" x14ac:dyDescent="0.25">
      <c r="A5" s="11" t="s">
        <v>6</v>
      </c>
      <c r="B5" s="12" t="s">
        <v>7</v>
      </c>
      <c r="C5" s="13">
        <v>1300543</v>
      </c>
      <c r="D5" s="14">
        <v>0</v>
      </c>
      <c r="E5" s="14">
        <v>66</v>
      </c>
      <c r="F5" s="14">
        <v>34</v>
      </c>
      <c r="G5" s="30">
        <v>0</v>
      </c>
      <c r="H5" s="34">
        <f t="shared" ref="H5" si="0">$C5*(D5/100)</f>
        <v>0</v>
      </c>
      <c r="I5" s="5">
        <f t="shared" ref="I5" si="1">$C5*(E5/100)</f>
        <v>858358.38</v>
      </c>
      <c r="J5" s="5">
        <f t="shared" ref="J5" si="2">$C5*(F5/100)</f>
        <v>442184.62000000005</v>
      </c>
      <c r="K5" s="35">
        <f t="shared" ref="K5" si="3">$C5*(G5/100)</f>
        <v>0</v>
      </c>
    </row>
    <row r="6" spans="1:11" x14ac:dyDescent="0.25">
      <c r="A6" s="11" t="s">
        <v>8</v>
      </c>
      <c r="B6" s="12" t="s">
        <v>9</v>
      </c>
      <c r="C6" s="13">
        <v>500000</v>
      </c>
      <c r="D6" s="14">
        <v>0</v>
      </c>
      <c r="E6" s="14">
        <v>100</v>
      </c>
      <c r="F6" s="14">
        <v>0</v>
      </c>
      <c r="G6" s="30">
        <v>0</v>
      </c>
      <c r="H6" s="34">
        <f t="shared" ref="H6:H20" si="4">$C6*(D6/100)</f>
        <v>0</v>
      </c>
      <c r="I6" s="5">
        <f t="shared" ref="I6:I20" si="5">$C6*(E6/100)</f>
        <v>500000</v>
      </c>
      <c r="J6" s="5">
        <f t="shared" ref="J6:J20" si="6">$C6*(F6/100)</f>
        <v>0</v>
      </c>
      <c r="K6" s="35">
        <f t="shared" ref="K6:K20" si="7">$C6*(G6/100)</f>
        <v>0</v>
      </c>
    </row>
    <row r="7" spans="1:11" x14ac:dyDescent="0.25">
      <c r="A7" s="11" t="s">
        <v>14</v>
      </c>
      <c r="B7" s="12" t="s">
        <v>9</v>
      </c>
      <c r="C7" s="13">
        <v>30000</v>
      </c>
      <c r="D7" s="14">
        <v>0</v>
      </c>
      <c r="E7" s="14">
        <v>100</v>
      </c>
      <c r="F7" s="14">
        <v>0</v>
      </c>
      <c r="G7" s="30">
        <v>0</v>
      </c>
      <c r="H7" s="34">
        <f t="shared" si="4"/>
        <v>0</v>
      </c>
      <c r="I7" s="5">
        <f t="shared" si="5"/>
        <v>30000</v>
      </c>
      <c r="J7" s="5">
        <f t="shared" si="6"/>
        <v>0</v>
      </c>
      <c r="K7" s="35">
        <f t="shared" si="7"/>
        <v>0</v>
      </c>
    </row>
    <row r="8" spans="1:11" x14ac:dyDescent="0.25">
      <c r="A8" s="11" t="s">
        <v>14</v>
      </c>
      <c r="B8" s="12" t="s">
        <v>11</v>
      </c>
      <c r="C8" s="13">
        <v>338000</v>
      </c>
      <c r="D8" s="14">
        <v>0</v>
      </c>
      <c r="E8" s="14">
        <v>100</v>
      </c>
      <c r="F8" s="14">
        <v>0</v>
      </c>
      <c r="G8" s="30">
        <v>0</v>
      </c>
      <c r="H8" s="34">
        <f t="shared" si="4"/>
        <v>0</v>
      </c>
      <c r="I8" s="5">
        <f t="shared" si="5"/>
        <v>338000</v>
      </c>
      <c r="J8" s="5">
        <f t="shared" si="6"/>
        <v>0</v>
      </c>
      <c r="K8" s="35">
        <f t="shared" si="7"/>
        <v>0</v>
      </c>
    </row>
    <row r="9" spans="1:11" x14ac:dyDescent="0.25">
      <c r="A9" s="11" t="s">
        <v>14</v>
      </c>
      <c r="B9" s="12" t="s">
        <v>7</v>
      </c>
      <c r="C9" s="13">
        <v>350000</v>
      </c>
      <c r="D9" s="14">
        <v>0</v>
      </c>
      <c r="E9" s="14">
        <v>100</v>
      </c>
      <c r="F9" s="14">
        <v>0</v>
      </c>
      <c r="G9" s="30">
        <v>0</v>
      </c>
      <c r="H9" s="34">
        <f t="shared" si="4"/>
        <v>0</v>
      </c>
      <c r="I9" s="5">
        <f t="shared" si="5"/>
        <v>350000</v>
      </c>
      <c r="J9" s="5">
        <f t="shared" si="6"/>
        <v>0</v>
      </c>
      <c r="K9" s="35">
        <f t="shared" si="7"/>
        <v>0</v>
      </c>
    </row>
    <row r="10" spans="1:11" x14ac:dyDescent="0.25">
      <c r="A10" s="11" t="s">
        <v>16</v>
      </c>
      <c r="B10" s="12" t="s">
        <v>9</v>
      </c>
      <c r="C10" s="13">
        <v>449867</v>
      </c>
      <c r="D10" s="14">
        <v>100</v>
      </c>
      <c r="E10" s="14">
        <v>0</v>
      </c>
      <c r="F10" s="14">
        <v>0</v>
      </c>
      <c r="G10" s="30">
        <v>0</v>
      </c>
      <c r="H10" s="34">
        <f t="shared" si="4"/>
        <v>449867</v>
      </c>
      <c r="I10" s="5">
        <f t="shared" si="5"/>
        <v>0</v>
      </c>
      <c r="J10" s="5">
        <f t="shared" si="6"/>
        <v>0</v>
      </c>
      <c r="K10" s="35">
        <f t="shared" si="7"/>
        <v>0</v>
      </c>
    </row>
    <row r="11" spans="1:11" x14ac:dyDescent="0.25">
      <c r="A11" s="11" t="s">
        <v>16</v>
      </c>
      <c r="B11" s="12" t="s">
        <v>17</v>
      </c>
      <c r="C11" s="13">
        <v>4168589</v>
      </c>
      <c r="D11" s="14">
        <v>57.41</v>
      </c>
      <c r="E11" s="14">
        <v>42.59</v>
      </c>
      <c r="F11" s="14">
        <v>0</v>
      </c>
      <c r="G11" s="30">
        <v>0</v>
      </c>
      <c r="H11" s="34">
        <f t="shared" si="4"/>
        <v>2393186.9448999995</v>
      </c>
      <c r="I11" s="5">
        <f t="shared" si="5"/>
        <v>1775402.0551000002</v>
      </c>
      <c r="J11" s="5">
        <f t="shared" si="6"/>
        <v>0</v>
      </c>
      <c r="K11" s="35">
        <f t="shared" si="7"/>
        <v>0</v>
      </c>
    </row>
    <row r="12" spans="1:11" x14ac:dyDescent="0.25">
      <c r="A12" s="11" t="s">
        <v>16</v>
      </c>
      <c r="B12" s="12" t="s">
        <v>7</v>
      </c>
      <c r="C12" s="13">
        <v>5188034</v>
      </c>
      <c r="D12" s="14">
        <v>32.46</v>
      </c>
      <c r="E12" s="14">
        <v>53.49</v>
      </c>
      <c r="F12" s="14">
        <v>14.05</v>
      </c>
      <c r="G12" s="30">
        <v>0</v>
      </c>
      <c r="H12" s="34">
        <f t="shared" si="4"/>
        <v>1684035.8363999999</v>
      </c>
      <c r="I12" s="5">
        <f t="shared" si="5"/>
        <v>2775079.3866000003</v>
      </c>
      <c r="J12" s="5">
        <f t="shared" si="6"/>
        <v>728918.77700000012</v>
      </c>
      <c r="K12" s="35">
        <f t="shared" si="7"/>
        <v>0</v>
      </c>
    </row>
    <row r="13" spans="1:11" x14ac:dyDescent="0.25">
      <c r="A13" s="11" t="s">
        <v>18</v>
      </c>
      <c r="B13" s="12" t="s">
        <v>9</v>
      </c>
      <c r="C13" s="13">
        <v>18016000</v>
      </c>
      <c r="D13" s="14">
        <v>0</v>
      </c>
      <c r="E13" s="14">
        <v>0</v>
      </c>
      <c r="F13" s="14">
        <v>100</v>
      </c>
      <c r="G13" s="30">
        <v>0</v>
      </c>
      <c r="H13" s="34">
        <f t="shared" si="4"/>
        <v>0</v>
      </c>
      <c r="I13" s="5">
        <f t="shared" si="5"/>
        <v>0</v>
      </c>
      <c r="J13" s="5">
        <f t="shared" si="6"/>
        <v>18016000</v>
      </c>
      <c r="K13" s="35">
        <f t="shared" si="7"/>
        <v>0</v>
      </c>
    </row>
    <row r="14" spans="1:11" x14ac:dyDescent="0.25">
      <c r="A14" s="11" t="s">
        <v>18</v>
      </c>
      <c r="B14" s="12" t="s">
        <v>17</v>
      </c>
      <c r="C14" s="13">
        <v>4364502</v>
      </c>
      <c r="D14" s="14">
        <v>91</v>
      </c>
      <c r="E14" s="14">
        <v>9</v>
      </c>
      <c r="F14" s="14">
        <v>0</v>
      </c>
      <c r="G14" s="30">
        <v>0</v>
      </c>
      <c r="H14" s="34">
        <f t="shared" si="4"/>
        <v>3971696.8200000003</v>
      </c>
      <c r="I14" s="5">
        <f t="shared" si="5"/>
        <v>392805.18</v>
      </c>
      <c r="J14" s="5">
        <f t="shared" si="6"/>
        <v>0</v>
      </c>
      <c r="K14" s="35">
        <f t="shared" si="7"/>
        <v>0</v>
      </c>
    </row>
    <row r="15" spans="1:11" x14ac:dyDescent="0.25">
      <c r="A15" s="11" t="s">
        <v>18</v>
      </c>
      <c r="B15" s="12" t="s">
        <v>10</v>
      </c>
      <c r="C15" s="13">
        <v>600000</v>
      </c>
      <c r="D15" s="14">
        <v>0</v>
      </c>
      <c r="E15" s="14">
        <v>100</v>
      </c>
      <c r="F15" s="14">
        <v>0</v>
      </c>
      <c r="G15" s="30">
        <v>0</v>
      </c>
      <c r="H15" s="34">
        <f t="shared" si="4"/>
        <v>0</v>
      </c>
      <c r="I15" s="5">
        <f t="shared" si="5"/>
        <v>600000</v>
      </c>
      <c r="J15" s="5">
        <f t="shared" si="6"/>
        <v>0</v>
      </c>
      <c r="K15" s="35">
        <f t="shared" si="7"/>
        <v>0</v>
      </c>
    </row>
    <row r="16" spans="1:11" x14ac:dyDescent="0.25">
      <c r="A16" s="11" t="s">
        <v>18</v>
      </c>
      <c r="B16" s="12" t="s">
        <v>11</v>
      </c>
      <c r="C16" s="13">
        <v>668905</v>
      </c>
      <c r="D16" s="14">
        <v>100</v>
      </c>
      <c r="E16" s="14">
        <v>0</v>
      </c>
      <c r="F16" s="14">
        <v>0</v>
      </c>
      <c r="G16" s="30">
        <v>0</v>
      </c>
      <c r="H16" s="34">
        <f t="shared" si="4"/>
        <v>668905</v>
      </c>
      <c r="I16" s="5">
        <f t="shared" si="5"/>
        <v>0</v>
      </c>
      <c r="J16" s="5">
        <f t="shared" si="6"/>
        <v>0</v>
      </c>
      <c r="K16" s="35">
        <f t="shared" si="7"/>
        <v>0</v>
      </c>
    </row>
    <row r="17" spans="1:11" x14ac:dyDescent="0.25">
      <c r="A17" s="11" t="s">
        <v>18</v>
      </c>
      <c r="B17" s="12" t="s">
        <v>7</v>
      </c>
      <c r="C17" s="13">
        <v>5151867</v>
      </c>
      <c r="D17" s="14">
        <v>31</v>
      </c>
      <c r="E17" s="14">
        <v>69</v>
      </c>
      <c r="F17" s="14">
        <v>0</v>
      </c>
      <c r="G17" s="30">
        <v>0</v>
      </c>
      <c r="H17" s="34">
        <f t="shared" si="4"/>
        <v>1597078.77</v>
      </c>
      <c r="I17" s="5">
        <f t="shared" si="5"/>
        <v>3554788.2299999995</v>
      </c>
      <c r="J17" s="5">
        <f t="shared" si="6"/>
        <v>0</v>
      </c>
      <c r="K17" s="35">
        <f t="shared" si="7"/>
        <v>0</v>
      </c>
    </row>
    <row r="18" spans="1:11" x14ac:dyDescent="0.25">
      <c r="A18" s="11" t="s">
        <v>19</v>
      </c>
      <c r="B18" s="12" t="s">
        <v>9</v>
      </c>
      <c r="C18" s="13">
        <v>15000</v>
      </c>
      <c r="D18" s="14">
        <v>0</v>
      </c>
      <c r="E18" s="14">
        <v>100</v>
      </c>
      <c r="F18" s="14">
        <v>0</v>
      </c>
      <c r="G18" s="30">
        <v>0</v>
      </c>
      <c r="H18" s="34">
        <f t="shared" si="4"/>
        <v>0</v>
      </c>
      <c r="I18" s="5">
        <f t="shared" si="5"/>
        <v>15000</v>
      </c>
      <c r="J18" s="5">
        <f t="shared" si="6"/>
        <v>0</v>
      </c>
      <c r="K18" s="35">
        <f t="shared" si="7"/>
        <v>0</v>
      </c>
    </row>
    <row r="19" spans="1:11" x14ac:dyDescent="0.25">
      <c r="A19" s="11" t="s">
        <v>19</v>
      </c>
      <c r="B19" s="12" t="s">
        <v>17</v>
      </c>
      <c r="C19" s="13">
        <v>75000</v>
      </c>
      <c r="D19" s="14">
        <v>0</v>
      </c>
      <c r="E19" s="14">
        <v>100</v>
      </c>
      <c r="F19" s="14">
        <v>0</v>
      </c>
      <c r="G19" s="30">
        <v>0</v>
      </c>
      <c r="H19" s="34">
        <f t="shared" si="4"/>
        <v>0</v>
      </c>
      <c r="I19" s="5">
        <f t="shared" si="5"/>
        <v>75000</v>
      </c>
      <c r="J19" s="5">
        <f t="shared" si="6"/>
        <v>0</v>
      </c>
      <c r="K19" s="35">
        <f t="shared" si="7"/>
        <v>0</v>
      </c>
    </row>
    <row r="20" spans="1:11" x14ac:dyDescent="0.25">
      <c r="A20" s="11" t="s">
        <v>19</v>
      </c>
      <c r="B20" s="12" t="s">
        <v>7</v>
      </c>
      <c r="C20" s="13">
        <v>2795000</v>
      </c>
      <c r="D20" s="14">
        <v>0</v>
      </c>
      <c r="E20" s="14">
        <v>100</v>
      </c>
      <c r="F20" s="14">
        <v>0</v>
      </c>
      <c r="G20" s="30">
        <v>0</v>
      </c>
      <c r="H20" s="34">
        <f t="shared" si="4"/>
        <v>0</v>
      </c>
      <c r="I20" s="5">
        <f t="shared" si="5"/>
        <v>2795000</v>
      </c>
      <c r="J20" s="5">
        <f t="shared" si="6"/>
        <v>0</v>
      </c>
      <c r="K20" s="35">
        <f t="shared" si="7"/>
        <v>0</v>
      </c>
    </row>
    <row r="21" spans="1:11" x14ac:dyDescent="0.25">
      <c r="A21" s="11" t="s">
        <v>20</v>
      </c>
      <c r="B21" s="12" t="s">
        <v>17</v>
      </c>
      <c r="C21" s="13">
        <v>200000</v>
      </c>
      <c r="D21" s="14">
        <v>0</v>
      </c>
      <c r="E21" s="14">
        <v>100</v>
      </c>
      <c r="F21" s="14">
        <v>0</v>
      </c>
      <c r="G21" s="30">
        <v>0</v>
      </c>
      <c r="H21" s="34">
        <f t="shared" ref="H21:K23" si="8">$C21*(D21/100)</f>
        <v>0</v>
      </c>
      <c r="I21" s="5">
        <f t="shared" si="8"/>
        <v>200000</v>
      </c>
      <c r="J21" s="5">
        <f t="shared" si="8"/>
        <v>0</v>
      </c>
      <c r="K21" s="35">
        <f t="shared" si="8"/>
        <v>0</v>
      </c>
    </row>
    <row r="22" spans="1:11" x14ac:dyDescent="0.25">
      <c r="A22" s="11" t="s">
        <v>20</v>
      </c>
      <c r="B22" s="12" t="s">
        <v>10</v>
      </c>
      <c r="C22" s="13">
        <v>138142</v>
      </c>
      <c r="D22" s="14">
        <v>0</v>
      </c>
      <c r="E22" s="14">
        <v>100</v>
      </c>
      <c r="F22" s="14">
        <v>0</v>
      </c>
      <c r="G22" s="30">
        <v>0</v>
      </c>
      <c r="H22" s="34">
        <f t="shared" si="8"/>
        <v>0</v>
      </c>
      <c r="I22" s="5">
        <f t="shared" si="8"/>
        <v>138142</v>
      </c>
      <c r="J22" s="5">
        <f t="shared" si="8"/>
        <v>0</v>
      </c>
      <c r="K22" s="35">
        <f t="shared" si="8"/>
        <v>0</v>
      </c>
    </row>
    <row r="23" spans="1:11" x14ac:dyDescent="0.25">
      <c r="A23" s="11" t="s">
        <v>20</v>
      </c>
      <c r="B23" s="12" t="s">
        <v>7</v>
      </c>
      <c r="C23" s="13">
        <v>270000</v>
      </c>
      <c r="D23" s="14">
        <v>0</v>
      </c>
      <c r="E23" s="14">
        <v>100</v>
      </c>
      <c r="F23" s="14">
        <v>0</v>
      </c>
      <c r="G23" s="30">
        <v>0</v>
      </c>
      <c r="H23" s="34">
        <f t="shared" si="8"/>
        <v>0</v>
      </c>
      <c r="I23" s="5">
        <f t="shared" si="8"/>
        <v>270000</v>
      </c>
      <c r="J23" s="5">
        <f t="shared" si="8"/>
        <v>0</v>
      </c>
      <c r="K23" s="35">
        <f t="shared" si="8"/>
        <v>0</v>
      </c>
    </row>
    <row r="24" spans="1:11" x14ac:dyDescent="0.25">
      <c r="A24" s="11" t="s">
        <v>23</v>
      </c>
      <c r="B24" s="12" t="s">
        <v>10</v>
      </c>
      <c r="C24" s="13">
        <v>82000</v>
      </c>
      <c r="D24" s="14">
        <v>0</v>
      </c>
      <c r="E24" s="14">
        <v>100</v>
      </c>
      <c r="F24" s="14">
        <v>0</v>
      </c>
      <c r="G24" s="30">
        <v>0</v>
      </c>
      <c r="H24" s="34">
        <f t="shared" ref="H24:H51" si="9">$C24*(D24/100)</f>
        <v>0</v>
      </c>
      <c r="I24" s="5">
        <f t="shared" ref="I24:I51" si="10">$C24*(E24/100)</f>
        <v>82000</v>
      </c>
      <c r="J24" s="5">
        <f t="shared" ref="J24:J51" si="11">$C24*(F24/100)</f>
        <v>0</v>
      </c>
      <c r="K24" s="35">
        <f t="shared" ref="K24:K51" si="12">$C24*(G24/100)</f>
        <v>0</v>
      </c>
    </row>
    <row r="25" spans="1:11" x14ac:dyDescent="0.25">
      <c r="A25" s="11" t="s">
        <v>23</v>
      </c>
      <c r="B25" s="12" t="s">
        <v>11</v>
      </c>
      <c r="C25" s="13">
        <v>182541.62</v>
      </c>
      <c r="D25" s="14">
        <v>72.510000000000005</v>
      </c>
      <c r="E25" s="14">
        <v>27.49</v>
      </c>
      <c r="F25" s="14">
        <v>0</v>
      </c>
      <c r="G25" s="30">
        <v>0</v>
      </c>
      <c r="H25" s="34">
        <f t="shared" si="9"/>
        <v>132360.92866200002</v>
      </c>
      <c r="I25" s="5">
        <f t="shared" si="10"/>
        <v>50180.691337999997</v>
      </c>
      <c r="J25" s="5">
        <f t="shared" si="11"/>
        <v>0</v>
      </c>
      <c r="K25" s="35">
        <f t="shared" si="12"/>
        <v>0</v>
      </c>
    </row>
    <row r="26" spans="1:11" x14ac:dyDescent="0.25">
      <c r="A26" s="11" t="s">
        <v>23</v>
      </c>
      <c r="B26" s="12" t="s">
        <v>7</v>
      </c>
      <c r="C26" s="13">
        <v>463537.5</v>
      </c>
      <c r="D26" s="14">
        <v>0</v>
      </c>
      <c r="E26" s="14">
        <v>100</v>
      </c>
      <c r="F26" s="14">
        <v>0</v>
      </c>
      <c r="G26" s="30">
        <v>0</v>
      </c>
      <c r="H26" s="34">
        <f t="shared" si="9"/>
        <v>0</v>
      </c>
      <c r="I26" s="5">
        <f t="shared" si="10"/>
        <v>463537.5</v>
      </c>
      <c r="J26" s="5">
        <f t="shared" si="11"/>
        <v>0</v>
      </c>
      <c r="K26" s="35">
        <f t="shared" si="12"/>
        <v>0</v>
      </c>
    </row>
    <row r="27" spans="1:11" x14ac:dyDescent="0.25">
      <c r="A27" s="11" t="s">
        <v>24</v>
      </c>
      <c r="B27" s="12" t="s">
        <v>9</v>
      </c>
      <c r="C27" s="13">
        <v>300000</v>
      </c>
      <c r="D27" s="14">
        <v>0</v>
      </c>
      <c r="E27" s="14">
        <v>0</v>
      </c>
      <c r="F27" s="14">
        <v>0</v>
      </c>
      <c r="G27" s="30">
        <v>100</v>
      </c>
      <c r="H27" s="34">
        <f t="shared" si="9"/>
        <v>0</v>
      </c>
      <c r="I27" s="5">
        <f t="shared" si="10"/>
        <v>0</v>
      </c>
      <c r="J27" s="5">
        <f t="shared" si="11"/>
        <v>0</v>
      </c>
      <c r="K27" s="35">
        <f t="shared" si="12"/>
        <v>300000</v>
      </c>
    </row>
    <row r="28" spans="1:11" x14ac:dyDescent="0.25">
      <c r="A28" s="11" t="s">
        <v>24</v>
      </c>
      <c r="B28" s="12" t="s">
        <v>10</v>
      </c>
      <c r="C28" s="13">
        <v>800000</v>
      </c>
      <c r="D28" s="14">
        <v>0</v>
      </c>
      <c r="E28" s="14">
        <v>0</v>
      </c>
      <c r="F28" s="14">
        <v>0</v>
      </c>
      <c r="G28" s="30">
        <v>100</v>
      </c>
      <c r="H28" s="34">
        <f t="shared" si="9"/>
        <v>0</v>
      </c>
      <c r="I28" s="5">
        <f t="shared" si="10"/>
        <v>0</v>
      </c>
      <c r="J28" s="5">
        <f t="shared" si="11"/>
        <v>0</v>
      </c>
      <c r="K28" s="35">
        <f t="shared" si="12"/>
        <v>800000</v>
      </c>
    </row>
    <row r="29" spans="1:11" x14ac:dyDescent="0.25">
      <c r="A29" s="11" t="s">
        <v>24</v>
      </c>
      <c r="B29" s="12" t="s">
        <v>7</v>
      </c>
      <c r="C29" s="13">
        <v>300000</v>
      </c>
      <c r="D29" s="14">
        <v>0</v>
      </c>
      <c r="E29" s="14">
        <v>0</v>
      </c>
      <c r="F29" s="14">
        <v>0</v>
      </c>
      <c r="G29" s="30">
        <v>100</v>
      </c>
      <c r="H29" s="34">
        <f t="shared" si="9"/>
        <v>0</v>
      </c>
      <c r="I29" s="5">
        <f t="shared" si="10"/>
        <v>0</v>
      </c>
      <c r="J29" s="5">
        <f t="shared" si="11"/>
        <v>0</v>
      </c>
      <c r="K29" s="35">
        <f t="shared" si="12"/>
        <v>300000</v>
      </c>
    </row>
    <row r="30" spans="1:11" x14ac:dyDescent="0.25">
      <c r="A30" s="11" t="s">
        <v>25</v>
      </c>
      <c r="B30" s="12" t="s">
        <v>9</v>
      </c>
      <c r="C30" s="13">
        <v>120000</v>
      </c>
      <c r="D30" s="14">
        <v>0</v>
      </c>
      <c r="E30" s="14">
        <v>100</v>
      </c>
      <c r="F30" s="14">
        <v>0</v>
      </c>
      <c r="G30" s="30">
        <v>0</v>
      </c>
      <c r="H30" s="34">
        <f t="shared" si="9"/>
        <v>0</v>
      </c>
      <c r="I30" s="5">
        <f t="shared" si="10"/>
        <v>120000</v>
      </c>
      <c r="J30" s="5">
        <f t="shared" si="11"/>
        <v>0</v>
      </c>
      <c r="K30" s="35">
        <f t="shared" si="12"/>
        <v>0</v>
      </c>
    </row>
    <row r="31" spans="1:11" x14ac:dyDescent="0.25">
      <c r="A31" s="11" t="s">
        <v>25</v>
      </c>
      <c r="B31" s="12" t="s">
        <v>17</v>
      </c>
      <c r="C31" s="13">
        <v>21256386.640000001</v>
      </c>
      <c r="D31" s="14">
        <v>4.2300000000000004</v>
      </c>
      <c r="E31" s="14">
        <v>1.67</v>
      </c>
      <c r="F31" s="14">
        <v>94.1</v>
      </c>
      <c r="G31" s="30">
        <v>0</v>
      </c>
      <c r="H31" s="34">
        <f t="shared" si="9"/>
        <v>899145.1548720001</v>
      </c>
      <c r="I31" s="5">
        <f t="shared" si="10"/>
        <v>354981.65688800003</v>
      </c>
      <c r="J31" s="5">
        <f t="shared" si="11"/>
        <v>20002259.82824</v>
      </c>
      <c r="K31" s="35">
        <f t="shared" si="12"/>
        <v>0</v>
      </c>
    </row>
    <row r="32" spans="1:11" x14ac:dyDescent="0.25">
      <c r="A32" s="11" t="s">
        <v>25</v>
      </c>
      <c r="B32" s="12" t="s">
        <v>10</v>
      </c>
      <c r="C32" s="13">
        <v>2738634.5</v>
      </c>
      <c r="D32" s="14">
        <v>3.24</v>
      </c>
      <c r="E32" s="14">
        <v>96.76</v>
      </c>
      <c r="F32" s="14">
        <v>0</v>
      </c>
      <c r="G32" s="30">
        <v>0</v>
      </c>
      <c r="H32" s="34">
        <f t="shared" si="9"/>
        <v>88731.757800000021</v>
      </c>
      <c r="I32" s="5">
        <f t="shared" si="10"/>
        <v>2649902.7422000002</v>
      </c>
      <c r="J32" s="5">
        <f t="shared" si="11"/>
        <v>0</v>
      </c>
      <c r="K32" s="35">
        <f t="shared" si="12"/>
        <v>0</v>
      </c>
    </row>
    <row r="33" spans="1:11" x14ac:dyDescent="0.25">
      <c r="A33" s="11" t="s">
        <v>25</v>
      </c>
      <c r="B33" s="12" t="s">
        <v>11</v>
      </c>
      <c r="C33" s="13">
        <v>31998.75</v>
      </c>
      <c r="D33" s="14">
        <v>0</v>
      </c>
      <c r="E33" s="14">
        <v>100</v>
      </c>
      <c r="F33" s="14">
        <v>0</v>
      </c>
      <c r="G33" s="30">
        <v>0</v>
      </c>
      <c r="H33" s="34">
        <f t="shared" si="9"/>
        <v>0</v>
      </c>
      <c r="I33" s="5">
        <f t="shared" si="10"/>
        <v>31998.75</v>
      </c>
      <c r="J33" s="5">
        <f t="shared" si="11"/>
        <v>0</v>
      </c>
      <c r="K33" s="35">
        <f t="shared" si="12"/>
        <v>0</v>
      </c>
    </row>
    <row r="34" spans="1:11" x14ac:dyDescent="0.25">
      <c r="A34" s="11" t="s">
        <v>25</v>
      </c>
      <c r="B34" s="12" t="s">
        <v>7</v>
      </c>
      <c r="C34" s="13">
        <v>2332935.15</v>
      </c>
      <c r="D34" s="14">
        <v>44.16</v>
      </c>
      <c r="E34" s="14">
        <v>55.84</v>
      </c>
      <c r="F34" s="14">
        <v>0</v>
      </c>
      <c r="G34" s="30">
        <v>0</v>
      </c>
      <c r="H34" s="34">
        <f t="shared" si="9"/>
        <v>1030224.16224</v>
      </c>
      <c r="I34" s="5">
        <f t="shared" si="10"/>
        <v>1302710.9877599999</v>
      </c>
      <c r="J34" s="5">
        <f t="shared" si="11"/>
        <v>0</v>
      </c>
      <c r="K34" s="35">
        <f t="shared" si="12"/>
        <v>0</v>
      </c>
    </row>
    <row r="35" spans="1:11" x14ac:dyDescent="0.25">
      <c r="A35" s="11" t="s">
        <v>27</v>
      </c>
      <c r="B35" s="12" t="s">
        <v>9</v>
      </c>
      <c r="C35" s="13">
        <v>100000</v>
      </c>
      <c r="D35" s="14">
        <v>0</v>
      </c>
      <c r="E35" s="14">
        <v>100</v>
      </c>
      <c r="F35" s="14">
        <v>0</v>
      </c>
      <c r="G35" s="30">
        <v>0</v>
      </c>
      <c r="H35" s="34">
        <f t="shared" si="9"/>
        <v>0</v>
      </c>
      <c r="I35" s="5">
        <f t="shared" si="10"/>
        <v>100000</v>
      </c>
      <c r="J35" s="5">
        <f t="shared" si="11"/>
        <v>0</v>
      </c>
      <c r="K35" s="35">
        <f t="shared" si="12"/>
        <v>0</v>
      </c>
    </row>
    <row r="36" spans="1:11" x14ac:dyDescent="0.25">
      <c r="A36" s="11" t="s">
        <v>27</v>
      </c>
      <c r="B36" s="12" t="s">
        <v>10</v>
      </c>
      <c r="C36" s="13">
        <v>45000</v>
      </c>
      <c r="D36" s="14">
        <v>0</v>
      </c>
      <c r="E36" s="14">
        <v>100</v>
      </c>
      <c r="F36" s="14">
        <v>0</v>
      </c>
      <c r="G36" s="30">
        <v>0</v>
      </c>
      <c r="H36" s="34">
        <f t="shared" si="9"/>
        <v>0</v>
      </c>
      <c r="I36" s="5">
        <f t="shared" si="10"/>
        <v>45000</v>
      </c>
      <c r="J36" s="5">
        <f t="shared" si="11"/>
        <v>0</v>
      </c>
      <c r="K36" s="35">
        <f t="shared" si="12"/>
        <v>0</v>
      </c>
    </row>
    <row r="37" spans="1:11" x14ac:dyDescent="0.25">
      <c r="A37" s="11" t="s">
        <v>27</v>
      </c>
      <c r="B37" s="12" t="s">
        <v>7</v>
      </c>
      <c r="C37" s="13">
        <v>256880</v>
      </c>
      <c r="D37" s="14">
        <v>0</v>
      </c>
      <c r="E37" s="14">
        <v>100</v>
      </c>
      <c r="F37" s="14">
        <v>0</v>
      </c>
      <c r="G37" s="30">
        <v>0</v>
      </c>
      <c r="H37" s="34">
        <f t="shared" si="9"/>
        <v>0</v>
      </c>
      <c r="I37" s="5">
        <f t="shared" si="10"/>
        <v>256880</v>
      </c>
      <c r="J37" s="5">
        <f t="shared" si="11"/>
        <v>0</v>
      </c>
      <c r="K37" s="35">
        <f t="shared" si="12"/>
        <v>0</v>
      </c>
    </row>
    <row r="38" spans="1:11" x14ac:dyDescent="0.25">
      <c r="A38" s="11" t="s">
        <v>30</v>
      </c>
      <c r="B38" s="12" t="s">
        <v>9</v>
      </c>
      <c r="C38" s="13">
        <v>3263328</v>
      </c>
      <c r="D38" s="14">
        <v>55.41</v>
      </c>
      <c r="E38" s="14">
        <v>44.59</v>
      </c>
      <c r="F38" s="14">
        <v>0</v>
      </c>
      <c r="G38" s="30">
        <v>0</v>
      </c>
      <c r="H38" s="34">
        <f t="shared" si="9"/>
        <v>1808210.0447999998</v>
      </c>
      <c r="I38" s="5">
        <f t="shared" si="10"/>
        <v>1455117.9552</v>
      </c>
      <c r="J38" s="5">
        <f t="shared" si="11"/>
        <v>0</v>
      </c>
      <c r="K38" s="35">
        <f t="shared" si="12"/>
        <v>0</v>
      </c>
    </row>
    <row r="39" spans="1:11" x14ac:dyDescent="0.25">
      <c r="A39" s="11" t="s">
        <v>30</v>
      </c>
      <c r="B39" s="12" t="s">
        <v>10</v>
      </c>
      <c r="C39" s="13">
        <v>1223230</v>
      </c>
      <c r="D39" s="14">
        <v>0</v>
      </c>
      <c r="E39" s="14">
        <v>100</v>
      </c>
      <c r="F39" s="14">
        <v>0</v>
      </c>
      <c r="G39" s="30">
        <v>0</v>
      </c>
      <c r="H39" s="34">
        <f t="shared" si="9"/>
        <v>0</v>
      </c>
      <c r="I39" s="5">
        <f t="shared" si="10"/>
        <v>1223230</v>
      </c>
      <c r="J39" s="5">
        <f t="shared" si="11"/>
        <v>0</v>
      </c>
      <c r="K39" s="35">
        <f t="shared" si="12"/>
        <v>0</v>
      </c>
    </row>
    <row r="40" spans="1:11" x14ac:dyDescent="0.25">
      <c r="A40" s="11" t="s">
        <v>30</v>
      </c>
      <c r="B40" s="12" t="s">
        <v>11</v>
      </c>
      <c r="C40" s="13">
        <v>4336498</v>
      </c>
      <c r="D40" s="14">
        <v>89.39</v>
      </c>
      <c r="E40" s="14">
        <v>10.61</v>
      </c>
      <c r="F40" s="14">
        <v>0</v>
      </c>
      <c r="G40" s="30">
        <v>0</v>
      </c>
      <c r="H40" s="34">
        <f t="shared" si="9"/>
        <v>3876395.5622</v>
      </c>
      <c r="I40" s="5">
        <f t="shared" si="10"/>
        <v>460102.43780000001</v>
      </c>
      <c r="J40" s="5">
        <f t="shared" si="11"/>
        <v>0</v>
      </c>
      <c r="K40" s="35">
        <f t="shared" si="12"/>
        <v>0</v>
      </c>
    </row>
    <row r="41" spans="1:11" x14ac:dyDescent="0.25">
      <c r="A41" s="11" t="s">
        <v>30</v>
      </c>
      <c r="B41" s="12" t="s">
        <v>7</v>
      </c>
      <c r="C41" s="13">
        <v>4595676</v>
      </c>
      <c r="D41" s="14">
        <v>49.2</v>
      </c>
      <c r="E41" s="14">
        <v>49.17</v>
      </c>
      <c r="F41" s="14">
        <v>1.63</v>
      </c>
      <c r="G41" s="30">
        <v>0</v>
      </c>
      <c r="H41" s="34">
        <f t="shared" si="9"/>
        <v>2261072.5920000002</v>
      </c>
      <c r="I41" s="5">
        <f t="shared" si="10"/>
        <v>2259693.8892000001</v>
      </c>
      <c r="J41" s="5">
        <f t="shared" si="11"/>
        <v>74909.518799999991</v>
      </c>
      <c r="K41" s="35">
        <f t="shared" si="12"/>
        <v>0</v>
      </c>
    </row>
    <row r="42" spans="1:11" x14ac:dyDescent="0.25">
      <c r="A42" s="11" t="s">
        <v>31</v>
      </c>
      <c r="B42" s="12" t="s">
        <v>10</v>
      </c>
      <c r="C42" s="13">
        <v>220000</v>
      </c>
      <c r="D42" s="14">
        <v>0</v>
      </c>
      <c r="E42" s="14">
        <v>100</v>
      </c>
      <c r="F42" s="14">
        <v>0</v>
      </c>
      <c r="G42" s="30">
        <v>0</v>
      </c>
      <c r="H42" s="34">
        <f t="shared" si="9"/>
        <v>0</v>
      </c>
      <c r="I42" s="5">
        <f t="shared" si="10"/>
        <v>220000</v>
      </c>
      <c r="J42" s="5">
        <f t="shared" si="11"/>
        <v>0</v>
      </c>
      <c r="K42" s="35">
        <f t="shared" si="12"/>
        <v>0</v>
      </c>
    </row>
    <row r="43" spans="1:11" x14ac:dyDescent="0.25">
      <c r="A43" s="11" t="s">
        <v>31</v>
      </c>
      <c r="B43" s="12" t="s">
        <v>7</v>
      </c>
      <c r="C43" s="13">
        <v>1499766</v>
      </c>
      <c r="D43" s="14">
        <v>0</v>
      </c>
      <c r="E43" s="14">
        <v>100</v>
      </c>
      <c r="F43" s="14">
        <v>0</v>
      </c>
      <c r="G43" s="30">
        <v>0</v>
      </c>
      <c r="H43" s="34">
        <f t="shared" si="9"/>
        <v>0</v>
      </c>
      <c r="I43" s="5">
        <f t="shared" si="10"/>
        <v>1499766</v>
      </c>
      <c r="J43" s="5">
        <f t="shared" si="11"/>
        <v>0</v>
      </c>
      <c r="K43" s="35">
        <f t="shared" si="12"/>
        <v>0</v>
      </c>
    </row>
    <row r="44" spans="1:11" x14ac:dyDescent="0.25">
      <c r="A44" s="11" t="s">
        <v>32</v>
      </c>
      <c r="B44" s="12" t="s">
        <v>17</v>
      </c>
      <c r="C44" s="13">
        <v>632346</v>
      </c>
      <c r="D44" s="14">
        <v>0</v>
      </c>
      <c r="E44" s="14">
        <v>100</v>
      </c>
      <c r="F44" s="14">
        <v>0</v>
      </c>
      <c r="G44" s="30">
        <v>0</v>
      </c>
      <c r="H44" s="34">
        <f t="shared" si="9"/>
        <v>0</v>
      </c>
      <c r="I44" s="5">
        <f t="shared" si="10"/>
        <v>632346</v>
      </c>
      <c r="J44" s="5">
        <f t="shared" si="11"/>
        <v>0</v>
      </c>
      <c r="K44" s="35">
        <f t="shared" si="12"/>
        <v>0</v>
      </c>
    </row>
    <row r="45" spans="1:11" x14ac:dyDescent="0.25">
      <c r="A45" s="11" t="s">
        <v>32</v>
      </c>
      <c r="B45" s="12" t="s">
        <v>7</v>
      </c>
      <c r="C45" s="13">
        <v>390742</v>
      </c>
      <c r="D45" s="14">
        <v>0</v>
      </c>
      <c r="E45" s="14">
        <v>100</v>
      </c>
      <c r="F45" s="14">
        <v>0</v>
      </c>
      <c r="G45" s="30">
        <v>0</v>
      </c>
      <c r="H45" s="34">
        <f t="shared" si="9"/>
        <v>0</v>
      </c>
      <c r="I45" s="5">
        <f t="shared" si="10"/>
        <v>390742</v>
      </c>
      <c r="J45" s="5">
        <f t="shared" si="11"/>
        <v>0</v>
      </c>
      <c r="K45" s="35">
        <f t="shared" si="12"/>
        <v>0</v>
      </c>
    </row>
    <row r="46" spans="1:11" x14ac:dyDescent="0.25">
      <c r="A46" s="11" t="s">
        <v>33</v>
      </c>
      <c r="B46" s="12" t="s">
        <v>10</v>
      </c>
      <c r="C46" s="13">
        <v>315000</v>
      </c>
      <c r="D46" s="14">
        <v>0</v>
      </c>
      <c r="E46" s="14">
        <v>100</v>
      </c>
      <c r="F46" s="14">
        <v>0</v>
      </c>
      <c r="G46" s="30">
        <v>0</v>
      </c>
      <c r="H46" s="34">
        <f t="shared" si="9"/>
        <v>0</v>
      </c>
      <c r="I46" s="5">
        <f t="shared" si="10"/>
        <v>315000</v>
      </c>
      <c r="J46" s="5">
        <f t="shared" si="11"/>
        <v>0</v>
      </c>
      <c r="K46" s="35">
        <f t="shared" si="12"/>
        <v>0</v>
      </c>
    </row>
    <row r="47" spans="1:11" x14ac:dyDescent="0.25">
      <c r="A47" s="11" t="s">
        <v>33</v>
      </c>
      <c r="B47" s="12" t="s">
        <v>7</v>
      </c>
      <c r="C47" s="13">
        <v>153475</v>
      </c>
      <c r="D47" s="14">
        <v>0</v>
      </c>
      <c r="E47" s="14">
        <v>100</v>
      </c>
      <c r="F47" s="14">
        <v>0</v>
      </c>
      <c r="G47" s="30">
        <v>0</v>
      </c>
      <c r="H47" s="34">
        <f t="shared" si="9"/>
        <v>0</v>
      </c>
      <c r="I47" s="5">
        <f t="shared" si="10"/>
        <v>153475</v>
      </c>
      <c r="J47" s="5">
        <f t="shared" si="11"/>
        <v>0</v>
      </c>
      <c r="K47" s="35">
        <f t="shared" si="12"/>
        <v>0</v>
      </c>
    </row>
    <row r="48" spans="1:11" x14ac:dyDescent="0.25">
      <c r="A48" s="11" t="s">
        <v>34</v>
      </c>
      <c r="B48" s="12" t="s">
        <v>10</v>
      </c>
      <c r="C48" s="13">
        <v>325000</v>
      </c>
      <c r="D48" s="14">
        <v>0</v>
      </c>
      <c r="E48" s="14">
        <v>100</v>
      </c>
      <c r="F48" s="14">
        <v>0</v>
      </c>
      <c r="G48" s="30">
        <v>0</v>
      </c>
      <c r="H48" s="34">
        <f t="shared" si="9"/>
        <v>0</v>
      </c>
      <c r="I48" s="5">
        <f t="shared" si="10"/>
        <v>325000</v>
      </c>
      <c r="J48" s="5">
        <f t="shared" si="11"/>
        <v>0</v>
      </c>
      <c r="K48" s="35">
        <f t="shared" si="12"/>
        <v>0</v>
      </c>
    </row>
    <row r="49" spans="1:11" x14ac:dyDescent="0.25">
      <c r="A49" s="11" t="s">
        <v>34</v>
      </c>
      <c r="B49" s="12" t="s">
        <v>11</v>
      </c>
      <c r="C49" s="13">
        <v>250000</v>
      </c>
      <c r="D49" s="14">
        <v>0</v>
      </c>
      <c r="E49" s="14">
        <v>100</v>
      </c>
      <c r="F49" s="14">
        <v>0</v>
      </c>
      <c r="G49" s="30">
        <v>0</v>
      </c>
      <c r="H49" s="34">
        <f t="shared" si="9"/>
        <v>0</v>
      </c>
      <c r="I49" s="5">
        <f t="shared" si="10"/>
        <v>250000</v>
      </c>
      <c r="J49" s="5">
        <f t="shared" si="11"/>
        <v>0</v>
      </c>
      <c r="K49" s="35">
        <f t="shared" si="12"/>
        <v>0</v>
      </c>
    </row>
    <row r="50" spans="1:11" x14ac:dyDescent="0.25">
      <c r="A50" s="11" t="s">
        <v>34</v>
      </c>
      <c r="B50" s="12" t="s">
        <v>7</v>
      </c>
      <c r="C50" s="13">
        <v>315000</v>
      </c>
      <c r="D50" s="14">
        <v>0</v>
      </c>
      <c r="E50" s="14">
        <v>100</v>
      </c>
      <c r="F50" s="14">
        <v>0</v>
      </c>
      <c r="G50" s="30">
        <v>0</v>
      </c>
      <c r="H50" s="34">
        <f t="shared" si="9"/>
        <v>0</v>
      </c>
      <c r="I50" s="5">
        <f t="shared" si="10"/>
        <v>315000</v>
      </c>
      <c r="J50" s="5">
        <f t="shared" si="11"/>
        <v>0</v>
      </c>
      <c r="K50" s="35">
        <f t="shared" si="12"/>
        <v>0</v>
      </c>
    </row>
    <row r="51" spans="1:11" x14ac:dyDescent="0.25">
      <c r="A51" s="11" t="s">
        <v>35</v>
      </c>
      <c r="B51" s="12" t="s">
        <v>9</v>
      </c>
      <c r="C51" s="13">
        <v>70000</v>
      </c>
      <c r="D51" s="14">
        <v>0</v>
      </c>
      <c r="E51" s="14">
        <v>100</v>
      </c>
      <c r="F51" s="14">
        <v>0</v>
      </c>
      <c r="G51" s="30">
        <v>0</v>
      </c>
      <c r="H51" s="34">
        <f t="shared" si="9"/>
        <v>0</v>
      </c>
      <c r="I51" s="5">
        <f t="shared" si="10"/>
        <v>70000</v>
      </c>
      <c r="J51" s="5">
        <f t="shared" si="11"/>
        <v>0</v>
      </c>
      <c r="K51" s="35">
        <f t="shared" si="12"/>
        <v>0</v>
      </c>
    </row>
    <row r="52" spans="1:11" x14ac:dyDescent="0.25">
      <c r="A52" s="11" t="s">
        <v>35</v>
      </c>
      <c r="B52" s="12" t="s">
        <v>7</v>
      </c>
      <c r="C52" s="13">
        <v>306538</v>
      </c>
      <c r="D52" s="14">
        <v>20</v>
      </c>
      <c r="E52" s="14">
        <v>80</v>
      </c>
      <c r="F52" s="14">
        <v>0</v>
      </c>
      <c r="G52" s="30">
        <v>0</v>
      </c>
      <c r="H52" s="34">
        <f t="shared" ref="H52:H64" si="13">$C52*(D52/100)</f>
        <v>61307.600000000006</v>
      </c>
      <c r="I52" s="5">
        <f t="shared" ref="I52:I64" si="14">$C52*(E52/100)</f>
        <v>245230.40000000002</v>
      </c>
      <c r="J52" s="5">
        <f t="shared" ref="J52:J64" si="15">$C52*(F52/100)</f>
        <v>0</v>
      </c>
      <c r="K52" s="35">
        <f t="shared" ref="K52:K64" si="16">$C52*(G52/100)</f>
        <v>0</v>
      </c>
    </row>
    <row r="53" spans="1:11" x14ac:dyDescent="0.25">
      <c r="A53" s="11" t="s">
        <v>36</v>
      </c>
      <c r="B53" s="12" t="s">
        <v>9</v>
      </c>
      <c r="C53" s="13">
        <v>158243</v>
      </c>
      <c r="D53" s="14">
        <v>100</v>
      </c>
      <c r="E53" s="14">
        <v>0</v>
      </c>
      <c r="F53" s="14">
        <v>0</v>
      </c>
      <c r="G53" s="30">
        <v>0</v>
      </c>
      <c r="H53" s="34">
        <f t="shared" si="13"/>
        <v>158243</v>
      </c>
      <c r="I53" s="5">
        <f t="shared" si="14"/>
        <v>0</v>
      </c>
      <c r="J53" s="5">
        <f t="shared" si="15"/>
        <v>0</v>
      </c>
      <c r="K53" s="35">
        <f t="shared" si="16"/>
        <v>0</v>
      </c>
    </row>
    <row r="54" spans="1:11" x14ac:dyDescent="0.25">
      <c r="A54" s="11" t="s">
        <v>36</v>
      </c>
      <c r="B54" s="12" t="s">
        <v>17</v>
      </c>
      <c r="C54" s="13">
        <v>30000</v>
      </c>
      <c r="D54" s="14">
        <v>0</v>
      </c>
      <c r="E54" s="14">
        <v>100</v>
      </c>
      <c r="F54" s="14">
        <v>0</v>
      </c>
      <c r="G54" s="30">
        <v>0</v>
      </c>
      <c r="H54" s="34">
        <f t="shared" si="13"/>
        <v>0</v>
      </c>
      <c r="I54" s="5">
        <f t="shared" si="14"/>
        <v>30000</v>
      </c>
      <c r="J54" s="5">
        <f t="shared" si="15"/>
        <v>0</v>
      </c>
      <c r="K54" s="35">
        <f t="shared" si="16"/>
        <v>0</v>
      </c>
    </row>
    <row r="55" spans="1:11" x14ac:dyDescent="0.25">
      <c r="A55" s="11" t="s">
        <v>36</v>
      </c>
      <c r="B55" s="12" t="s">
        <v>10</v>
      </c>
      <c r="C55" s="13">
        <v>241405</v>
      </c>
      <c r="D55" s="14">
        <v>0</v>
      </c>
      <c r="E55" s="14">
        <v>100</v>
      </c>
      <c r="F55" s="14">
        <v>0</v>
      </c>
      <c r="G55" s="30">
        <v>0</v>
      </c>
      <c r="H55" s="34">
        <f t="shared" si="13"/>
        <v>0</v>
      </c>
      <c r="I55" s="5">
        <f t="shared" si="14"/>
        <v>241405</v>
      </c>
      <c r="J55" s="5">
        <f t="shared" si="15"/>
        <v>0</v>
      </c>
      <c r="K55" s="35">
        <f t="shared" si="16"/>
        <v>0</v>
      </c>
    </row>
    <row r="56" spans="1:11" x14ac:dyDescent="0.25">
      <c r="A56" s="11" t="s">
        <v>36</v>
      </c>
      <c r="B56" s="12" t="s">
        <v>11</v>
      </c>
      <c r="C56" s="13">
        <v>30000</v>
      </c>
      <c r="D56" s="14">
        <v>0</v>
      </c>
      <c r="E56" s="14">
        <v>100</v>
      </c>
      <c r="F56" s="14">
        <v>0</v>
      </c>
      <c r="G56" s="30">
        <v>0</v>
      </c>
      <c r="H56" s="34">
        <f t="shared" si="13"/>
        <v>0</v>
      </c>
      <c r="I56" s="5">
        <f t="shared" si="14"/>
        <v>30000</v>
      </c>
      <c r="J56" s="5">
        <f t="shared" si="15"/>
        <v>0</v>
      </c>
      <c r="K56" s="35">
        <f t="shared" si="16"/>
        <v>0</v>
      </c>
    </row>
    <row r="57" spans="1:11" x14ac:dyDescent="0.25">
      <c r="A57" s="11" t="s">
        <v>36</v>
      </c>
      <c r="B57" s="12" t="s">
        <v>7</v>
      </c>
      <c r="C57" s="13">
        <v>388078</v>
      </c>
      <c r="D57" s="14">
        <v>0</v>
      </c>
      <c r="E57" s="14">
        <v>100</v>
      </c>
      <c r="F57" s="14">
        <v>0</v>
      </c>
      <c r="G57" s="30">
        <v>0</v>
      </c>
      <c r="H57" s="34">
        <f t="shared" si="13"/>
        <v>0</v>
      </c>
      <c r="I57" s="5">
        <f t="shared" si="14"/>
        <v>388078</v>
      </c>
      <c r="J57" s="5">
        <f t="shared" si="15"/>
        <v>0</v>
      </c>
      <c r="K57" s="35">
        <f t="shared" si="16"/>
        <v>0</v>
      </c>
    </row>
    <row r="58" spans="1:11" x14ac:dyDescent="0.25">
      <c r="A58" s="11" t="s">
        <v>37</v>
      </c>
      <c r="B58" s="12" t="s">
        <v>9</v>
      </c>
      <c r="C58" s="13">
        <v>900000</v>
      </c>
      <c r="D58" s="14">
        <v>0</v>
      </c>
      <c r="E58" s="14">
        <v>100</v>
      </c>
      <c r="F58" s="14">
        <v>0</v>
      </c>
      <c r="G58" s="30">
        <v>0</v>
      </c>
      <c r="H58" s="34">
        <f t="shared" si="13"/>
        <v>0</v>
      </c>
      <c r="I58" s="5">
        <f t="shared" si="14"/>
        <v>900000</v>
      </c>
      <c r="J58" s="5">
        <f t="shared" si="15"/>
        <v>0</v>
      </c>
      <c r="K58" s="35">
        <f t="shared" si="16"/>
        <v>0</v>
      </c>
    </row>
    <row r="59" spans="1:11" x14ac:dyDescent="0.25">
      <c r="A59" s="11" t="s">
        <v>37</v>
      </c>
      <c r="B59" s="12" t="s">
        <v>10</v>
      </c>
      <c r="C59" s="13">
        <v>1340000</v>
      </c>
      <c r="D59" s="14">
        <v>0</v>
      </c>
      <c r="E59" s="14">
        <v>100</v>
      </c>
      <c r="F59" s="14">
        <v>0</v>
      </c>
      <c r="G59" s="30">
        <v>0</v>
      </c>
      <c r="H59" s="34">
        <f t="shared" si="13"/>
        <v>0</v>
      </c>
      <c r="I59" s="5">
        <f t="shared" si="14"/>
        <v>1340000</v>
      </c>
      <c r="J59" s="5">
        <f t="shared" si="15"/>
        <v>0</v>
      </c>
      <c r="K59" s="35">
        <f t="shared" si="16"/>
        <v>0</v>
      </c>
    </row>
    <row r="60" spans="1:11" x14ac:dyDescent="0.25">
      <c r="A60" s="11" t="s">
        <v>37</v>
      </c>
      <c r="B60" s="12" t="s">
        <v>7</v>
      </c>
      <c r="C60" s="13">
        <v>825025</v>
      </c>
      <c r="D60" s="14">
        <v>0</v>
      </c>
      <c r="E60" s="14">
        <v>100</v>
      </c>
      <c r="F60" s="14">
        <v>0</v>
      </c>
      <c r="G60" s="30">
        <v>0</v>
      </c>
      <c r="H60" s="34">
        <f t="shared" si="13"/>
        <v>0</v>
      </c>
      <c r="I60" s="5">
        <f t="shared" si="14"/>
        <v>825025</v>
      </c>
      <c r="J60" s="5">
        <f t="shared" si="15"/>
        <v>0</v>
      </c>
      <c r="K60" s="35">
        <f t="shared" si="16"/>
        <v>0</v>
      </c>
    </row>
    <row r="61" spans="1:11" x14ac:dyDescent="0.25">
      <c r="A61" s="11" t="s">
        <v>38</v>
      </c>
      <c r="B61" s="12" t="s">
        <v>9</v>
      </c>
      <c r="C61" s="13">
        <v>44500</v>
      </c>
      <c r="D61" s="14">
        <v>0</v>
      </c>
      <c r="E61" s="14">
        <v>100</v>
      </c>
      <c r="F61" s="14">
        <v>0</v>
      </c>
      <c r="G61" s="30">
        <v>0</v>
      </c>
      <c r="H61" s="34">
        <f t="shared" si="13"/>
        <v>0</v>
      </c>
      <c r="I61" s="5">
        <f t="shared" si="14"/>
        <v>44500</v>
      </c>
      <c r="J61" s="5">
        <f t="shared" si="15"/>
        <v>0</v>
      </c>
      <c r="K61" s="35">
        <f t="shared" si="16"/>
        <v>0</v>
      </c>
    </row>
    <row r="62" spans="1:11" x14ac:dyDescent="0.25">
      <c r="A62" s="11" t="s">
        <v>38</v>
      </c>
      <c r="B62" s="12" t="s">
        <v>11</v>
      </c>
      <c r="C62" s="13">
        <v>5000</v>
      </c>
      <c r="D62" s="14">
        <v>0</v>
      </c>
      <c r="E62" s="14">
        <v>100</v>
      </c>
      <c r="F62" s="14">
        <v>0</v>
      </c>
      <c r="G62" s="30">
        <v>0</v>
      </c>
      <c r="H62" s="34">
        <f t="shared" si="13"/>
        <v>0</v>
      </c>
      <c r="I62" s="5">
        <f t="shared" si="14"/>
        <v>5000</v>
      </c>
      <c r="J62" s="5">
        <f t="shared" si="15"/>
        <v>0</v>
      </c>
      <c r="K62" s="35">
        <f t="shared" si="16"/>
        <v>0</v>
      </c>
    </row>
    <row r="63" spans="1:11" x14ac:dyDescent="0.25">
      <c r="A63" s="11" t="s">
        <v>38</v>
      </c>
      <c r="B63" s="12" t="s">
        <v>7</v>
      </c>
      <c r="C63" s="13">
        <v>93000</v>
      </c>
      <c r="D63" s="14">
        <v>0</v>
      </c>
      <c r="E63" s="14">
        <v>100</v>
      </c>
      <c r="F63" s="14">
        <v>0</v>
      </c>
      <c r="G63" s="30">
        <v>0</v>
      </c>
      <c r="H63" s="34">
        <f t="shared" si="13"/>
        <v>0</v>
      </c>
      <c r="I63" s="5">
        <f t="shared" si="14"/>
        <v>93000</v>
      </c>
      <c r="J63" s="5">
        <f t="shared" si="15"/>
        <v>0</v>
      </c>
      <c r="K63" s="35">
        <f t="shared" si="16"/>
        <v>0</v>
      </c>
    </row>
    <row r="64" spans="1:11" x14ac:dyDescent="0.25">
      <c r="A64" s="11" t="s">
        <v>39</v>
      </c>
      <c r="B64" s="12" t="s">
        <v>9</v>
      </c>
      <c r="C64" s="13">
        <v>8226196</v>
      </c>
      <c r="D64" s="14">
        <v>60.78</v>
      </c>
      <c r="E64" s="14">
        <v>31.32</v>
      </c>
      <c r="F64" s="14">
        <v>7.9</v>
      </c>
      <c r="G64" s="30">
        <v>0</v>
      </c>
      <c r="H64" s="34">
        <f t="shared" si="13"/>
        <v>4999881.9287999999</v>
      </c>
      <c r="I64" s="5">
        <f t="shared" si="14"/>
        <v>2576444.5872</v>
      </c>
      <c r="J64" s="5">
        <f t="shared" si="15"/>
        <v>649869.48400000005</v>
      </c>
      <c r="K64" s="35">
        <f t="shared" si="16"/>
        <v>0</v>
      </c>
    </row>
    <row r="65" spans="1:11" x14ac:dyDescent="0.25">
      <c r="A65" s="11" t="s">
        <v>39</v>
      </c>
      <c r="B65" s="12" t="s">
        <v>7</v>
      </c>
      <c r="C65" s="13">
        <v>83269157.960000008</v>
      </c>
      <c r="D65" s="14">
        <v>33.67</v>
      </c>
      <c r="E65" s="14">
        <v>24.62</v>
      </c>
      <c r="F65" s="14">
        <v>41.71</v>
      </c>
      <c r="G65" s="30">
        <v>0</v>
      </c>
      <c r="H65" s="34">
        <f t="shared" ref="H65:H79" si="17">$C65*(D65/100)</f>
        <v>28036725.485132001</v>
      </c>
      <c r="I65" s="5">
        <f t="shared" ref="I65:I79" si="18">$C65*(E65/100)</f>
        <v>20500866.689752001</v>
      </c>
      <c r="J65" s="5">
        <f t="shared" ref="J65:J79" si="19">$C65*(F65/100)</f>
        <v>34731565.785116002</v>
      </c>
      <c r="K65" s="35">
        <f t="shared" ref="K65:K79" si="20">$C65*(G65/100)</f>
        <v>0</v>
      </c>
    </row>
    <row r="66" spans="1:11" x14ac:dyDescent="0.25">
      <c r="A66" s="11" t="s">
        <v>40</v>
      </c>
      <c r="B66" s="12" t="s">
        <v>17</v>
      </c>
      <c r="C66" s="13">
        <v>100000</v>
      </c>
      <c r="D66" s="14">
        <v>0</v>
      </c>
      <c r="E66" s="14">
        <v>100</v>
      </c>
      <c r="F66" s="14">
        <v>0</v>
      </c>
      <c r="G66" s="30">
        <v>0</v>
      </c>
      <c r="H66" s="34">
        <f t="shared" si="17"/>
        <v>0</v>
      </c>
      <c r="I66" s="5">
        <f t="shared" si="18"/>
        <v>100000</v>
      </c>
      <c r="J66" s="5">
        <f t="shared" si="19"/>
        <v>0</v>
      </c>
      <c r="K66" s="35">
        <f t="shared" si="20"/>
        <v>0</v>
      </c>
    </row>
    <row r="67" spans="1:11" x14ac:dyDescent="0.25">
      <c r="A67" s="11" t="s">
        <v>40</v>
      </c>
      <c r="B67" s="12" t="s">
        <v>11</v>
      </c>
      <c r="C67" s="13">
        <v>200000</v>
      </c>
      <c r="D67" s="14">
        <v>0</v>
      </c>
      <c r="E67" s="14">
        <v>100</v>
      </c>
      <c r="F67" s="14">
        <v>0</v>
      </c>
      <c r="G67" s="30">
        <v>0</v>
      </c>
      <c r="H67" s="34">
        <f t="shared" si="17"/>
        <v>0</v>
      </c>
      <c r="I67" s="5">
        <f t="shared" si="18"/>
        <v>200000</v>
      </c>
      <c r="J67" s="5">
        <f t="shared" si="19"/>
        <v>0</v>
      </c>
      <c r="K67" s="35">
        <f t="shared" si="20"/>
        <v>0</v>
      </c>
    </row>
    <row r="68" spans="1:11" x14ac:dyDescent="0.25">
      <c r="A68" s="11" t="s">
        <v>40</v>
      </c>
      <c r="B68" s="12" t="s">
        <v>7</v>
      </c>
      <c r="C68" s="13">
        <v>544184</v>
      </c>
      <c r="D68" s="14">
        <v>50</v>
      </c>
      <c r="E68" s="14">
        <v>50</v>
      </c>
      <c r="F68" s="14">
        <v>0</v>
      </c>
      <c r="G68" s="30">
        <v>0</v>
      </c>
      <c r="H68" s="34">
        <f t="shared" si="17"/>
        <v>272092</v>
      </c>
      <c r="I68" s="5">
        <f t="shared" si="18"/>
        <v>272092</v>
      </c>
      <c r="J68" s="5">
        <f t="shared" si="19"/>
        <v>0</v>
      </c>
      <c r="K68" s="35">
        <f t="shared" si="20"/>
        <v>0</v>
      </c>
    </row>
    <row r="69" spans="1:11" x14ac:dyDescent="0.25">
      <c r="A69" s="11" t="s">
        <v>41</v>
      </c>
      <c r="B69" s="12" t="s">
        <v>9</v>
      </c>
      <c r="C69" s="13">
        <v>181365.1</v>
      </c>
      <c r="D69" s="14">
        <v>0</v>
      </c>
      <c r="E69" s="14">
        <v>85.67</v>
      </c>
      <c r="F69" s="14">
        <v>13.78</v>
      </c>
      <c r="G69" s="30">
        <v>0.55000000000000004</v>
      </c>
      <c r="H69" s="34">
        <f t="shared" si="17"/>
        <v>0</v>
      </c>
      <c r="I69" s="5">
        <f t="shared" si="18"/>
        <v>155375.48117000001</v>
      </c>
      <c r="J69" s="5">
        <f t="shared" si="19"/>
        <v>24992.110780000003</v>
      </c>
      <c r="K69" s="35">
        <f t="shared" si="20"/>
        <v>997.50805000000014</v>
      </c>
    </row>
    <row r="70" spans="1:11" x14ac:dyDescent="0.25">
      <c r="A70" s="11" t="s">
        <v>41</v>
      </c>
      <c r="B70" s="12" t="s">
        <v>7</v>
      </c>
      <c r="C70" s="13">
        <v>1632285.9</v>
      </c>
      <c r="D70" s="14">
        <v>0</v>
      </c>
      <c r="E70" s="14">
        <v>85.67</v>
      </c>
      <c r="F70" s="14">
        <v>13.78</v>
      </c>
      <c r="G70" s="30">
        <v>0.55000000000000004</v>
      </c>
      <c r="H70" s="34">
        <f t="shared" si="17"/>
        <v>0</v>
      </c>
      <c r="I70" s="5">
        <f t="shared" si="18"/>
        <v>1398379.3305299999</v>
      </c>
      <c r="J70" s="5">
        <f t="shared" si="19"/>
        <v>224928.99702000001</v>
      </c>
      <c r="K70" s="35">
        <f t="shared" si="20"/>
        <v>8977.5724499999997</v>
      </c>
    </row>
    <row r="71" spans="1:11" x14ac:dyDescent="0.25">
      <c r="A71" s="11" t="s">
        <v>42</v>
      </c>
      <c r="B71" s="12" t="s">
        <v>9</v>
      </c>
      <c r="C71" s="13">
        <v>4410837</v>
      </c>
      <c r="D71" s="14">
        <v>0</v>
      </c>
      <c r="E71" s="14">
        <v>100</v>
      </c>
      <c r="F71" s="14">
        <v>0</v>
      </c>
      <c r="G71" s="30">
        <v>0</v>
      </c>
      <c r="H71" s="34">
        <f t="shared" si="17"/>
        <v>0</v>
      </c>
      <c r="I71" s="5">
        <f t="shared" si="18"/>
        <v>4410837</v>
      </c>
      <c r="J71" s="5">
        <f t="shared" si="19"/>
        <v>0</v>
      </c>
      <c r="K71" s="35">
        <f t="shared" si="20"/>
        <v>0</v>
      </c>
    </row>
    <row r="72" spans="1:11" x14ac:dyDescent="0.25">
      <c r="A72" s="11" t="s">
        <v>42</v>
      </c>
      <c r="B72" s="12" t="s">
        <v>17</v>
      </c>
      <c r="C72" s="13">
        <v>197150</v>
      </c>
      <c r="D72" s="14">
        <v>0</v>
      </c>
      <c r="E72" s="14">
        <v>100</v>
      </c>
      <c r="F72" s="14">
        <v>0</v>
      </c>
      <c r="G72" s="30">
        <v>0</v>
      </c>
      <c r="H72" s="34">
        <f t="shared" si="17"/>
        <v>0</v>
      </c>
      <c r="I72" s="5">
        <f t="shared" si="18"/>
        <v>197150</v>
      </c>
      <c r="J72" s="5">
        <f t="shared" si="19"/>
        <v>0</v>
      </c>
      <c r="K72" s="35">
        <f t="shared" si="20"/>
        <v>0</v>
      </c>
    </row>
    <row r="73" spans="1:11" x14ac:dyDescent="0.25">
      <c r="A73" s="11" t="s">
        <v>42</v>
      </c>
      <c r="B73" s="12" t="s">
        <v>11</v>
      </c>
      <c r="C73" s="13">
        <v>20000</v>
      </c>
      <c r="D73" s="14">
        <v>0</v>
      </c>
      <c r="E73" s="14">
        <v>100</v>
      </c>
      <c r="F73" s="14">
        <v>0</v>
      </c>
      <c r="G73" s="30">
        <v>0</v>
      </c>
      <c r="H73" s="34">
        <f t="shared" si="17"/>
        <v>0</v>
      </c>
      <c r="I73" s="5">
        <f t="shared" si="18"/>
        <v>20000</v>
      </c>
      <c r="J73" s="5">
        <f t="shared" si="19"/>
        <v>0</v>
      </c>
      <c r="K73" s="35">
        <f t="shared" si="20"/>
        <v>0</v>
      </c>
    </row>
    <row r="74" spans="1:11" x14ac:dyDescent="0.25">
      <c r="A74" s="11" t="s">
        <v>42</v>
      </c>
      <c r="B74" s="12" t="s">
        <v>7</v>
      </c>
      <c r="C74" s="13">
        <v>2470000</v>
      </c>
      <c r="D74" s="14">
        <v>0</v>
      </c>
      <c r="E74" s="14">
        <v>100</v>
      </c>
      <c r="F74" s="14">
        <v>0</v>
      </c>
      <c r="G74" s="30">
        <v>0</v>
      </c>
      <c r="H74" s="34">
        <f t="shared" si="17"/>
        <v>0</v>
      </c>
      <c r="I74" s="5">
        <f t="shared" si="18"/>
        <v>2470000</v>
      </c>
      <c r="J74" s="5">
        <f t="shared" si="19"/>
        <v>0</v>
      </c>
      <c r="K74" s="35">
        <f t="shared" si="20"/>
        <v>0</v>
      </c>
    </row>
    <row r="75" spans="1:11" x14ac:dyDescent="0.25">
      <c r="A75" s="11" t="s">
        <v>43</v>
      </c>
      <c r="B75" s="12" t="s">
        <v>7</v>
      </c>
      <c r="C75" s="13">
        <v>340000</v>
      </c>
      <c r="D75" s="14">
        <v>0</v>
      </c>
      <c r="E75" s="14">
        <v>100</v>
      </c>
      <c r="F75" s="14">
        <v>0</v>
      </c>
      <c r="G75" s="30">
        <v>0</v>
      </c>
      <c r="H75" s="34">
        <f t="shared" si="17"/>
        <v>0</v>
      </c>
      <c r="I75" s="5">
        <f t="shared" si="18"/>
        <v>340000</v>
      </c>
      <c r="J75" s="5">
        <f t="shared" si="19"/>
        <v>0</v>
      </c>
      <c r="K75" s="35">
        <f t="shared" si="20"/>
        <v>0</v>
      </c>
    </row>
    <row r="76" spans="1:11" x14ac:dyDescent="0.25">
      <c r="A76" s="11" t="s">
        <v>44</v>
      </c>
      <c r="B76" s="12" t="s">
        <v>17</v>
      </c>
      <c r="C76" s="13">
        <v>150000</v>
      </c>
      <c r="D76" s="14">
        <v>0</v>
      </c>
      <c r="E76" s="14">
        <v>100</v>
      </c>
      <c r="F76" s="14">
        <v>0</v>
      </c>
      <c r="G76" s="30">
        <v>0</v>
      </c>
      <c r="H76" s="34">
        <f t="shared" si="17"/>
        <v>0</v>
      </c>
      <c r="I76" s="5">
        <f t="shared" si="18"/>
        <v>150000</v>
      </c>
      <c r="J76" s="5">
        <f t="shared" si="19"/>
        <v>0</v>
      </c>
      <c r="K76" s="35">
        <f t="shared" si="20"/>
        <v>0</v>
      </c>
    </row>
    <row r="77" spans="1:11" x14ac:dyDescent="0.25">
      <c r="A77" s="11" t="s">
        <v>44</v>
      </c>
      <c r="B77" s="12" t="s">
        <v>7</v>
      </c>
      <c r="C77" s="13">
        <v>200000</v>
      </c>
      <c r="D77" s="14">
        <v>0</v>
      </c>
      <c r="E77" s="14">
        <v>100</v>
      </c>
      <c r="F77" s="14">
        <v>0</v>
      </c>
      <c r="G77" s="30">
        <v>0</v>
      </c>
      <c r="H77" s="34">
        <f t="shared" si="17"/>
        <v>0</v>
      </c>
      <c r="I77" s="5">
        <f t="shared" si="18"/>
        <v>200000</v>
      </c>
      <c r="J77" s="5">
        <f t="shared" si="19"/>
        <v>0</v>
      </c>
      <c r="K77" s="35">
        <f t="shared" si="20"/>
        <v>0</v>
      </c>
    </row>
    <row r="78" spans="1:11" x14ac:dyDescent="0.25">
      <c r="A78" s="11" t="s">
        <v>45</v>
      </c>
      <c r="B78" s="12" t="s">
        <v>9</v>
      </c>
      <c r="C78" s="13">
        <v>3508185</v>
      </c>
      <c r="D78" s="14">
        <v>0</v>
      </c>
      <c r="E78" s="14">
        <v>100</v>
      </c>
      <c r="F78" s="14">
        <v>0</v>
      </c>
      <c r="G78" s="30">
        <v>0</v>
      </c>
      <c r="H78" s="34">
        <f t="shared" si="17"/>
        <v>0</v>
      </c>
      <c r="I78" s="5">
        <f t="shared" si="18"/>
        <v>3508185</v>
      </c>
      <c r="J78" s="5">
        <f t="shared" si="19"/>
        <v>0</v>
      </c>
      <c r="K78" s="35">
        <f t="shared" si="20"/>
        <v>0</v>
      </c>
    </row>
    <row r="79" spans="1:11" x14ac:dyDescent="0.25">
      <c r="A79" s="11" t="s">
        <v>46</v>
      </c>
      <c r="B79" s="12" t="s">
        <v>9</v>
      </c>
      <c r="C79" s="13">
        <v>558546</v>
      </c>
      <c r="D79" s="14">
        <v>100</v>
      </c>
      <c r="E79" s="14">
        <v>0</v>
      </c>
      <c r="F79" s="14">
        <v>0</v>
      </c>
      <c r="G79" s="30">
        <v>0</v>
      </c>
      <c r="H79" s="34">
        <f t="shared" si="17"/>
        <v>558546</v>
      </c>
      <c r="I79" s="5">
        <f t="shared" si="18"/>
        <v>0</v>
      </c>
      <c r="J79" s="5">
        <f t="shared" si="19"/>
        <v>0</v>
      </c>
      <c r="K79" s="35">
        <f t="shared" si="20"/>
        <v>0</v>
      </c>
    </row>
    <row r="80" spans="1:11" x14ac:dyDescent="0.25">
      <c r="A80" s="11" t="s">
        <v>46</v>
      </c>
      <c r="B80" s="12" t="s">
        <v>17</v>
      </c>
      <c r="C80" s="13">
        <v>1100635</v>
      </c>
      <c r="D80" s="14">
        <v>67</v>
      </c>
      <c r="E80" s="14">
        <v>33</v>
      </c>
      <c r="F80" s="14">
        <v>0</v>
      </c>
      <c r="G80" s="30">
        <v>0</v>
      </c>
      <c r="H80" s="34">
        <f t="shared" ref="H80:H89" si="21">$C80*(D80/100)</f>
        <v>737425.45000000007</v>
      </c>
      <c r="I80" s="5">
        <f t="shared" ref="I80:I89" si="22">$C80*(E80/100)</f>
        <v>363209.55</v>
      </c>
      <c r="J80" s="5">
        <f t="shared" ref="J80:J89" si="23">$C80*(F80/100)</f>
        <v>0</v>
      </c>
      <c r="K80" s="35">
        <f t="shared" ref="K80:K89" si="24">$C80*(G80/100)</f>
        <v>0</v>
      </c>
    </row>
    <row r="81" spans="1:11" x14ac:dyDescent="0.25">
      <c r="A81" s="11" t="s">
        <v>46</v>
      </c>
      <c r="B81" s="12" t="s">
        <v>10</v>
      </c>
      <c r="C81" s="13">
        <v>1500000</v>
      </c>
      <c r="D81" s="14">
        <v>100</v>
      </c>
      <c r="E81" s="14">
        <v>0</v>
      </c>
      <c r="F81" s="14">
        <v>0</v>
      </c>
      <c r="G81" s="30">
        <v>0</v>
      </c>
      <c r="H81" s="34">
        <f t="shared" si="21"/>
        <v>1500000</v>
      </c>
      <c r="I81" s="5">
        <f t="shared" si="22"/>
        <v>0</v>
      </c>
      <c r="J81" s="5">
        <f t="shared" si="23"/>
        <v>0</v>
      </c>
      <c r="K81" s="35">
        <f t="shared" si="24"/>
        <v>0</v>
      </c>
    </row>
    <row r="82" spans="1:11" x14ac:dyDescent="0.25">
      <c r="A82" s="11" t="s">
        <v>46</v>
      </c>
      <c r="B82" s="12" t="s">
        <v>11</v>
      </c>
      <c r="C82" s="13">
        <v>1730837</v>
      </c>
      <c r="D82" s="14">
        <v>100</v>
      </c>
      <c r="E82" s="14">
        <v>0</v>
      </c>
      <c r="F82" s="14">
        <v>0</v>
      </c>
      <c r="G82" s="30">
        <v>0</v>
      </c>
      <c r="H82" s="34">
        <f t="shared" si="21"/>
        <v>1730837</v>
      </c>
      <c r="I82" s="5">
        <f t="shared" si="22"/>
        <v>0</v>
      </c>
      <c r="J82" s="5">
        <f t="shared" si="23"/>
        <v>0</v>
      </c>
      <c r="K82" s="35">
        <f t="shared" si="24"/>
        <v>0</v>
      </c>
    </row>
    <row r="83" spans="1:11" x14ac:dyDescent="0.25">
      <c r="A83" s="11" t="s">
        <v>46</v>
      </c>
      <c r="B83" s="12" t="s">
        <v>7</v>
      </c>
      <c r="C83" s="13">
        <v>4584380</v>
      </c>
      <c r="D83" s="14">
        <v>18</v>
      </c>
      <c r="E83" s="14">
        <v>82</v>
      </c>
      <c r="F83" s="14">
        <v>0</v>
      </c>
      <c r="G83" s="30">
        <v>0</v>
      </c>
      <c r="H83" s="34">
        <f t="shared" si="21"/>
        <v>825188.4</v>
      </c>
      <c r="I83" s="5">
        <f t="shared" si="22"/>
        <v>3759191.5999999996</v>
      </c>
      <c r="J83" s="5">
        <f t="shared" si="23"/>
        <v>0</v>
      </c>
      <c r="K83" s="35">
        <f t="shared" si="24"/>
        <v>0</v>
      </c>
    </row>
    <row r="84" spans="1:11" x14ac:dyDescent="0.25">
      <c r="A84" s="11" t="s">
        <v>47</v>
      </c>
      <c r="B84" s="12" t="s">
        <v>9</v>
      </c>
      <c r="C84" s="13">
        <v>216119</v>
      </c>
      <c r="D84" s="14">
        <v>0</v>
      </c>
      <c r="E84" s="14">
        <v>100</v>
      </c>
      <c r="F84" s="14">
        <v>0</v>
      </c>
      <c r="G84" s="30">
        <v>0</v>
      </c>
      <c r="H84" s="34">
        <f t="shared" si="21"/>
        <v>0</v>
      </c>
      <c r="I84" s="5">
        <f t="shared" si="22"/>
        <v>216119</v>
      </c>
      <c r="J84" s="5">
        <f t="shared" si="23"/>
        <v>0</v>
      </c>
      <c r="K84" s="35">
        <f t="shared" si="24"/>
        <v>0</v>
      </c>
    </row>
    <row r="85" spans="1:11" x14ac:dyDescent="0.25">
      <c r="A85" s="11" t="s">
        <v>47</v>
      </c>
      <c r="B85" s="12" t="s">
        <v>10</v>
      </c>
      <c r="C85" s="13">
        <v>320330</v>
      </c>
      <c r="D85" s="14">
        <v>0</v>
      </c>
      <c r="E85" s="14">
        <v>100</v>
      </c>
      <c r="F85" s="14">
        <v>0</v>
      </c>
      <c r="G85" s="30">
        <v>0</v>
      </c>
      <c r="H85" s="34">
        <f t="shared" si="21"/>
        <v>0</v>
      </c>
      <c r="I85" s="5">
        <f t="shared" si="22"/>
        <v>320330</v>
      </c>
      <c r="J85" s="5">
        <f t="shared" si="23"/>
        <v>0</v>
      </c>
      <c r="K85" s="35">
        <f t="shared" si="24"/>
        <v>0</v>
      </c>
    </row>
    <row r="86" spans="1:11" x14ac:dyDescent="0.25">
      <c r="A86" s="11" t="s">
        <v>47</v>
      </c>
      <c r="B86" s="12" t="s">
        <v>11</v>
      </c>
      <c r="C86" s="13">
        <v>600000</v>
      </c>
      <c r="D86" s="14">
        <v>0</v>
      </c>
      <c r="E86" s="14">
        <v>100</v>
      </c>
      <c r="F86" s="14">
        <v>0</v>
      </c>
      <c r="G86" s="30">
        <v>0</v>
      </c>
      <c r="H86" s="34">
        <f t="shared" si="21"/>
        <v>0</v>
      </c>
      <c r="I86" s="5">
        <f t="shared" si="22"/>
        <v>600000</v>
      </c>
      <c r="J86" s="5">
        <f t="shared" si="23"/>
        <v>0</v>
      </c>
      <c r="K86" s="35">
        <f t="shared" si="24"/>
        <v>0</v>
      </c>
    </row>
    <row r="87" spans="1:11" x14ac:dyDescent="0.25">
      <c r="A87" s="11" t="s">
        <v>47</v>
      </c>
      <c r="B87" s="12" t="s">
        <v>7</v>
      </c>
      <c r="C87" s="13">
        <v>609034</v>
      </c>
      <c r="D87" s="14">
        <v>0</v>
      </c>
      <c r="E87" s="14">
        <v>95.33</v>
      </c>
      <c r="F87" s="14">
        <v>4.67</v>
      </c>
      <c r="G87" s="30">
        <v>0</v>
      </c>
      <c r="H87" s="34">
        <f t="shared" si="21"/>
        <v>0</v>
      </c>
      <c r="I87" s="5">
        <f t="shared" si="22"/>
        <v>580592.11219999997</v>
      </c>
      <c r="J87" s="5">
        <f t="shared" si="23"/>
        <v>28441.8878</v>
      </c>
      <c r="K87" s="35">
        <f t="shared" si="24"/>
        <v>0</v>
      </c>
    </row>
    <row r="88" spans="1:11" x14ac:dyDescent="0.25">
      <c r="A88" s="11" t="s">
        <v>48</v>
      </c>
      <c r="B88" s="12" t="s">
        <v>17</v>
      </c>
      <c r="C88" s="13">
        <v>229192</v>
      </c>
      <c r="D88" s="14">
        <v>0</v>
      </c>
      <c r="E88" s="14">
        <v>100</v>
      </c>
      <c r="F88" s="14">
        <v>0</v>
      </c>
      <c r="G88" s="30">
        <v>0</v>
      </c>
      <c r="H88" s="34">
        <f t="shared" si="21"/>
        <v>0</v>
      </c>
      <c r="I88" s="5">
        <f t="shared" si="22"/>
        <v>229192</v>
      </c>
      <c r="J88" s="5">
        <f t="shared" si="23"/>
        <v>0</v>
      </c>
      <c r="K88" s="35">
        <f t="shared" si="24"/>
        <v>0</v>
      </c>
    </row>
    <row r="89" spans="1:11" x14ac:dyDescent="0.25">
      <c r="A89" s="11" t="s">
        <v>48</v>
      </c>
      <c r="B89" s="12" t="s">
        <v>7</v>
      </c>
      <c r="C89" s="13">
        <v>371808</v>
      </c>
      <c r="D89" s="14">
        <v>0</v>
      </c>
      <c r="E89" s="14">
        <v>100</v>
      </c>
      <c r="F89" s="14">
        <v>0</v>
      </c>
      <c r="G89" s="30">
        <v>0</v>
      </c>
      <c r="H89" s="34">
        <f t="shared" si="21"/>
        <v>0</v>
      </c>
      <c r="I89" s="5">
        <f t="shared" si="22"/>
        <v>371808</v>
      </c>
      <c r="J89" s="5">
        <f t="shared" si="23"/>
        <v>0</v>
      </c>
      <c r="K89" s="35">
        <f t="shared" si="24"/>
        <v>0</v>
      </c>
    </row>
    <row r="90" spans="1:11" x14ac:dyDescent="0.25">
      <c r="A90" s="11" t="s">
        <v>49</v>
      </c>
      <c r="B90" s="12" t="s">
        <v>7</v>
      </c>
      <c r="C90" s="13">
        <v>937947.18</v>
      </c>
      <c r="D90" s="14">
        <v>0</v>
      </c>
      <c r="E90" s="14">
        <v>100</v>
      </c>
      <c r="F90" s="14">
        <v>0</v>
      </c>
      <c r="G90" s="30">
        <v>0</v>
      </c>
      <c r="H90" s="34">
        <f t="shared" ref="H90:H129" si="25">$C90*(D90/100)</f>
        <v>0</v>
      </c>
      <c r="I90" s="5">
        <f t="shared" ref="I90:I129" si="26">$C90*(E90/100)</f>
        <v>937947.18</v>
      </c>
      <c r="J90" s="5">
        <f t="shared" ref="J90:J129" si="27">$C90*(F90/100)</f>
        <v>0</v>
      </c>
      <c r="K90" s="35">
        <f t="shared" ref="K90:K129" si="28">$C90*(G90/100)</f>
        <v>0</v>
      </c>
    </row>
    <row r="91" spans="1:11" x14ac:dyDescent="0.25">
      <c r="A91" s="11" t="s">
        <v>51</v>
      </c>
      <c r="B91" s="12" t="s">
        <v>7</v>
      </c>
      <c r="C91" s="13">
        <v>350000</v>
      </c>
      <c r="D91" s="14">
        <v>0</v>
      </c>
      <c r="E91" s="14">
        <v>100</v>
      </c>
      <c r="F91" s="14">
        <v>0</v>
      </c>
      <c r="G91" s="30">
        <v>0</v>
      </c>
      <c r="H91" s="34">
        <f t="shared" si="25"/>
        <v>0</v>
      </c>
      <c r="I91" s="5">
        <f t="shared" si="26"/>
        <v>350000</v>
      </c>
      <c r="J91" s="5">
        <f t="shared" si="27"/>
        <v>0</v>
      </c>
      <c r="K91" s="35">
        <f t="shared" si="28"/>
        <v>0</v>
      </c>
    </row>
    <row r="92" spans="1:11" x14ac:dyDescent="0.25">
      <c r="A92" s="11" t="s">
        <v>52</v>
      </c>
      <c r="B92" s="12" t="s">
        <v>10</v>
      </c>
      <c r="C92" s="13">
        <v>878000</v>
      </c>
      <c r="D92" s="14">
        <v>0</v>
      </c>
      <c r="E92" s="14">
        <v>0</v>
      </c>
      <c r="F92" s="14">
        <v>100</v>
      </c>
      <c r="G92" s="30">
        <v>0</v>
      </c>
      <c r="H92" s="34">
        <f t="shared" si="25"/>
        <v>0</v>
      </c>
      <c r="I92" s="5">
        <f t="shared" si="26"/>
        <v>0</v>
      </c>
      <c r="J92" s="5">
        <f t="shared" si="27"/>
        <v>878000</v>
      </c>
      <c r="K92" s="35">
        <f t="shared" si="28"/>
        <v>0</v>
      </c>
    </row>
    <row r="93" spans="1:11" x14ac:dyDescent="0.25">
      <c r="A93" s="11" t="s">
        <v>53</v>
      </c>
      <c r="B93" s="12" t="s">
        <v>9</v>
      </c>
      <c r="C93" s="13">
        <v>2269777</v>
      </c>
      <c r="D93" s="14">
        <v>0</v>
      </c>
      <c r="E93" s="14">
        <v>100</v>
      </c>
      <c r="F93" s="14">
        <v>0</v>
      </c>
      <c r="G93" s="30">
        <v>0</v>
      </c>
      <c r="H93" s="34">
        <f t="shared" si="25"/>
        <v>0</v>
      </c>
      <c r="I93" s="5">
        <f t="shared" si="26"/>
        <v>2269777</v>
      </c>
      <c r="J93" s="5">
        <f t="shared" si="27"/>
        <v>0</v>
      </c>
      <c r="K93" s="35">
        <f t="shared" si="28"/>
        <v>0</v>
      </c>
    </row>
    <row r="94" spans="1:11" x14ac:dyDescent="0.25">
      <c r="A94" s="11" t="s">
        <v>53</v>
      </c>
      <c r="B94" s="12" t="s">
        <v>17</v>
      </c>
      <c r="C94" s="13">
        <v>3960000</v>
      </c>
      <c r="D94" s="14">
        <v>62.12</v>
      </c>
      <c r="E94" s="14">
        <v>37.880000000000003</v>
      </c>
      <c r="F94" s="14">
        <v>0</v>
      </c>
      <c r="G94" s="30">
        <v>0</v>
      </c>
      <c r="H94" s="34">
        <f t="shared" si="25"/>
        <v>2459952</v>
      </c>
      <c r="I94" s="5">
        <f t="shared" si="26"/>
        <v>1500048</v>
      </c>
      <c r="J94" s="5">
        <f t="shared" si="27"/>
        <v>0</v>
      </c>
      <c r="K94" s="35">
        <f t="shared" si="28"/>
        <v>0</v>
      </c>
    </row>
    <row r="95" spans="1:11" x14ac:dyDescent="0.25">
      <c r="A95" s="11" t="s">
        <v>53</v>
      </c>
      <c r="B95" s="12" t="s">
        <v>10</v>
      </c>
      <c r="C95" s="13">
        <v>3453109</v>
      </c>
      <c r="D95" s="14">
        <v>68.72</v>
      </c>
      <c r="E95" s="14">
        <v>31.28</v>
      </c>
      <c r="F95" s="14">
        <v>0</v>
      </c>
      <c r="G95" s="30">
        <v>0</v>
      </c>
      <c r="H95" s="34">
        <f t="shared" si="25"/>
        <v>2372976.5048000002</v>
      </c>
      <c r="I95" s="5">
        <f t="shared" si="26"/>
        <v>1080132.4952</v>
      </c>
      <c r="J95" s="5">
        <f t="shared" si="27"/>
        <v>0</v>
      </c>
      <c r="K95" s="35">
        <f t="shared" si="28"/>
        <v>0</v>
      </c>
    </row>
    <row r="96" spans="1:11" x14ac:dyDescent="0.25">
      <c r="A96" s="11" t="s">
        <v>53</v>
      </c>
      <c r="B96" s="12" t="s">
        <v>11</v>
      </c>
      <c r="C96" s="13">
        <v>750000</v>
      </c>
      <c r="D96" s="14">
        <v>100</v>
      </c>
      <c r="E96" s="14">
        <v>0</v>
      </c>
      <c r="F96" s="14">
        <v>0</v>
      </c>
      <c r="G96" s="30">
        <v>0</v>
      </c>
      <c r="H96" s="34">
        <f t="shared" si="25"/>
        <v>750000</v>
      </c>
      <c r="I96" s="5">
        <f t="shared" si="26"/>
        <v>0</v>
      </c>
      <c r="J96" s="5">
        <f t="shared" si="27"/>
        <v>0</v>
      </c>
      <c r="K96" s="35">
        <f t="shared" si="28"/>
        <v>0</v>
      </c>
    </row>
    <row r="97" spans="1:11" x14ac:dyDescent="0.25">
      <c r="A97" s="11" t="s">
        <v>53</v>
      </c>
      <c r="B97" s="12" t="s">
        <v>7</v>
      </c>
      <c r="C97" s="13">
        <v>4360585</v>
      </c>
      <c r="D97" s="14">
        <v>11.41</v>
      </c>
      <c r="E97" s="14">
        <v>88.59</v>
      </c>
      <c r="F97" s="14">
        <v>0</v>
      </c>
      <c r="G97" s="30">
        <v>0</v>
      </c>
      <c r="H97" s="34">
        <f t="shared" si="25"/>
        <v>497542.74850000005</v>
      </c>
      <c r="I97" s="5">
        <f t="shared" si="26"/>
        <v>3863042.2515000002</v>
      </c>
      <c r="J97" s="5">
        <f t="shared" si="27"/>
        <v>0</v>
      </c>
      <c r="K97" s="35">
        <f t="shared" si="28"/>
        <v>0</v>
      </c>
    </row>
    <row r="98" spans="1:11" x14ac:dyDescent="0.25">
      <c r="A98" s="11" t="s">
        <v>54</v>
      </c>
      <c r="B98" s="12" t="s">
        <v>9</v>
      </c>
      <c r="C98" s="13">
        <v>14700000</v>
      </c>
      <c r="D98" s="14">
        <v>0</v>
      </c>
      <c r="E98" s="14">
        <v>100</v>
      </c>
      <c r="F98" s="14">
        <v>0</v>
      </c>
      <c r="G98" s="30">
        <v>0</v>
      </c>
      <c r="H98" s="34">
        <f t="shared" si="25"/>
        <v>0</v>
      </c>
      <c r="I98" s="5">
        <f t="shared" si="26"/>
        <v>14700000</v>
      </c>
      <c r="J98" s="5">
        <f t="shared" si="27"/>
        <v>0</v>
      </c>
      <c r="K98" s="35">
        <f t="shared" si="28"/>
        <v>0</v>
      </c>
    </row>
    <row r="99" spans="1:11" x14ac:dyDescent="0.25">
      <c r="A99" s="11" t="s">
        <v>54</v>
      </c>
      <c r="B99" s="12" t="s">
        <v>17</v>
      </c>
      <c r="C99" s="13">
        <v>5000000</v>
      </c>
      <c r="D99" s="14">
        <v>100</v>
      </c>
      <c r="E99" s="14">
        <v>0</v>
      </c>
      <c r="F99" s="14">
        <v>0</v>
      </c>
      <c r="G99" s="30">
        <v>0</v>
      </c>
      <c r="H99" s="34">
        <f t="shared" si="25"/>
        <v>5000000</v>
      </c>
      <c r="I99" s="5">
        <f t="shared" si="26"/>
        <v>0</v>
      </c>
      <c r="J99" s="5">
        <f t="shared" si="27"/>
        <v>0</v>
      </c>
      <c r="K99" s="35">
        <f t="shared" si="28"/>
        <v>0</v>
      </c>
    </row>
    <row r="100" spans="1:11" x14ac:dyDescent="0.25">
      <c r="A100" s="11" t="s">
        <v>54</v>
      </c>
      <c r="B100" s="12" t="s">
        <v>10</v>
      </c>
      <c r="C100" s="13">
        <v>242482000</v>
      </c>
      <c r="D100" s="14">
        <v>12.74</v>
      </c>
      <c r="E100" s="14">
        <v>74.44</v>
      </c>
      <c r="F100" s="14">
        <v>12.82</v>
      </c>
      <c r="G100" s="30">
        <v>0</v>
      </c>
      <c r="H100" s="34">
        <f t="shared" si="25"/>
        <v>30892206.800000004</v>
      </c>
      <c r="I100" s="5">
        <f t="shared" si="26"/>
        <v>180503600.79999998</v>
      </c>
      <c r="J100" s="5">
        <f t="shared" si="27"/>
        <v>31086192.400000002</v>
      </c>
      <c r="K100" s="35">
        <f t="shared" si="28"/>
        <v>0</v>
      </c>
    </row>
    <row r="101" spans="1:11" x14ac:dyDescent="0.25">
      <c r="A101" s="11" t="s">
        <v>54</v>
      </c>
      <c r="B101" s="12" t="s">
        <v>7</v>
      </c>
      <c r="C101" s="13">
        <v>42307000</v>
      </c>
      <c r="D101" s="14">
        <v>33.19</v>
      </c>
      <c r="E101" s="14">
        <v>45.45</v>
      </c>
      <c r="F101" s="14">
        <v>21.36</v>
      </c>
      <c r="G101" s="30">
        <v>0</v>
      </c>
      <c r="H101" s="34">
        <f t="shared" si="25"/>
        <v>14041693.299999999</v>
      </c>
      <c r="I101" s="5">
        <f t="shared" si="26"/>
        <v>19228531.5</v>
      </c>
      <c r="J101" s="5">
        <f t="shared" si="27"/>
        <v>9036775.1999999993</v>
      </c>
      <c r="K101" s="35">
        <f t="shared" si="28"/>
        <v>0</v>
      </c>
    </row>
    <row r="102" spans="1:11" x14ac:dyDescent="0.25">
      <c r="A102" s="11" t="s">
        <v>55</v>
      </c>
      <c r="B102" s="12" t="s">
        <v>9</v>
      </c>
      <c r="C102" s="13">
        <v>540000</v>
      </c>
      <c r="D102" s="14">
        <v>0</v>
      </c>
      <c r="E102" s="14">
        <v>90</v>
      </c>
      <c r="F102" s="14">
        <v>0</v>
      </c>
      <c r="G102" s="30">
        <v>10</v>
      </c>
      <c r="H102" s="34">
        <f t="shared" si="25"/>
        <v>0</v>
      </c>
      <c r="I102" s="5">
        <f t="shared" si="26"/>
        <v>486000</v>
      </c>
      <c r="J102" s="5">
        <f t="shared" si="27"/>
        <v>0</v>
      </c>
      <c r="K102" s="35">
        <f t="shared" si="28"/>
        <v>54000</v>
      </c>
    </row>
    <row r="103" spans="1:11" x14ac:dyDescent="0.25">
      <c r="A103" s="11" t="s">
        <v>55</v>
      </c>
      <c r="B103" s="12" t="s">
        <v>11</v>
      </c>
      <c r="C103" s="13">
        <v>400000</v>
      </c>
      <c r="D103" s="14">
        <v>0</v>
      </c>
      <c r="E103" s="14">
        <v>0</v>
      </c>
      <c r="F103" s="14">
        <v>0</v>
      </c>
      <c r="G103" s="30">
        <v>100</v>
      </c>
      <c r="H103" s="34">
        <f t="shared" si="25"/>
        <v>0</v>
      </c>
      <c r="I103" s="5">
        <f t="shared" si="26"/>
        <v>0</v>
      </c>
      <c r="J103" s="5">
        <f t="shared" si="27"/>
        <v>0</v>
      </c>
      <c r="K103" s="35">
        <f t="shared" si="28"/>
        <v>400000</v>
      </c>
    </row>
    <row r="104" spans="1:11" x14ac:dyDescent="0.25">
      <c r="A104" s="11" t="s">
        <v>55</v>
      </c>
      <c r="B104" s="12" t="s">
        <v>7</v>
      </c>
      <c r="C104" s="13">
        <v>385000</v>
      </c>
      <c r="D104" s="14">
        <v>0</v>
      </c>
      <c r="E104" s="14">
        <v>25</v>
      </c>
      <c r="F104" s="14">
        <v>0</v>
      </c>
      <c r="G104" s="30">
        <v>75</v>
      </c>
      <c r="H104" s="34">
        <f t="shared" si="25"/>
        <v>0</v>
      </c>
      <c r="I104" s="5">
        <f t="shared" si="26"/>
        <v>96250</v>
      </c>
      <c r="J104" s="5">
        <f t="shared" si="27"/>
        <v>0</v>
      </c>
      <c r="K104" s="35">
        <f t="shared" si="28"/>
        <v>288750</v>
      </c>
    </row>
    <row r="105" spans="1:11" x14ac:dyDescent="0.25">
      <c r="A105" s="11" t="s">
        <v>56</v>
      </c>
      <c r="B105" s="12" t="s">
        <v>57</v>
      </c>
      <c r="C105" s="13">
        <v>1514512</v>
      </c>
      <c r="D105" s="14">
        <v>0</v>
      </c>
      <c r="E105" s="14">
        <v>100</v>
      </c>
      <c r="F105" s="14">
        <v>0</v>
      </c>
      <c r="G105" s="30">
        <v>0</v>
      </c>
      <c r="H105" s="34">
        <f t="shared" si="25"/>
        <v>0</v>
      </c>
      <c r="I105" s="5">
        <f t="shared" si="26"/>
        <v>1514512</v>
      </c>
      <c r="J105" s="5">
        <f t="shared" si="27"/>
        <v>0</v>
      </c>
      <c r="K105" s="35">
        <f t="shared" si="28"/>
        <v>0</v>
      </c>
    </row>
    <row r="106" spans="1:11" x14ac:dyDescent="0.25">
      <c r="A106" s="11" t="s">
        <v>58</v>
      </c>
      <c r="B106" s="12" t="s">
        <v>17</v>
      </c>
      <c r="C106" s="13">
        <v>1068083</v>
      </c>
      <c r="D106" s="14">
        <v>0</v>
      </c>
      <c r="E106" s="14">
        <v>100</v>
      </c>
      <c r="F106" s="14">
        <v>0</v>
      </c>
      <c r="G106" s="30">
        <v>0</v>
      </c>
      <c r="H106" s="34">
        <f t="shared" si="25"/>
        <v>0</v>
      </c>
      <c r="I106" s="5">
        <f t="shared" si="26"/>
        <v>1068083</v>
      </c>
      <c r="J106" s="5">
        <f t="shared" si="27"/>
        <v>0</v>
      </c>
      <c r="K106" s="35">
        <f t="shared" si="28"/>
        <v>0</v>
      </c>
    </row>
    <row r="107" spans="1:11" x14ac:dyDescent="0.25">
      <c r="A107" s="11" t="s">
        <v>59</v>
      </c>
      <c r="B107" s="12" t="s">
        <v>9</v>
      </c>
      <c r="C107" s="13">
        <v>39011762</v>
      </c>
      <c r="D107" s="14">
        <v>0</v>
      </c>
      <c r="E107" s="14">
        <v>0</v>
      </c>
      <c r="F107" s="14">
        <v>100</v>
      </c>
      <c r="G107" s="30">
        <v>0</v>
      </c>
      <c r="H107" s="34">
        <f t="shared" si="25"/>
        <v>0</v>
      </c>
      <c r="I107" s="5">
        <f t="shared" si="26"/>
        <v>0</v>
      </c>
      <c r="J107" s="5">
        <f t="shared" si="27"/>
        <v>39011762</v>
      </c>
      <c r="K107" s="35">
        <f t="shared" si="28"/>
        <v>0</v>
      </c>
    </row>
    <row r="108" spans="1:11" x14ac:dyDescent="0.25">
      <c r="A108" s="11" t="s">
        <v>59</v>
      </c>
      <c r="B108" s="12" t="s">
        <v>17</v>
      </c>
      <c r="C108" s="13">
        <v>1450037</v>
      </c>
      <c r="D108" s="14">
        <v>100</v>
      </c>
      <c r="E108" s="14">
        <v>0</v>
      </c>
      <c r="F108" s="14">
        <v>0</v>
      </c>
      <c r="G108" s="30">
        <v>0</v>
      </c>
      <c r="H108" s="34">
        <f t="shared" si="25"/>
        <v>1450037</v>
      </c>
      <c r="I108" s="5">
        <f t="shared" si="26"/>
        <v>0</v>
      </c>
      <c r="J108" s="5">
        <f t="shared" si="27"/>
        <v>0</v>
      </c>
      <c r="K108" s="35">
        <f t="shared" si="28"/>
        <v>0</v>
      </c>
    </row>
    <row r="109" spans="1:11" x14ac:dyDescent="0.25">
      <c r="A109" s="11" t="s">
        <v>59</v>
      </c>
      <c r="B109" s="12" t="s">
        <v>10</v>
      </c>
      <c r="C109" s="13">
        <v>4921761</v>
      </c>
      <c r="D109" s="14">
        <v>74.599999999999994</v>
      </c>
      <c r="E109" s="14">
        <v>0</v>
      </c>
      <c r="F109" s="14">
        <v>25.4</v>
      </c>
      <c r="G109" s="30">
        <v>0</v>
      </c>
      <c r="H109" s="34">
        <f t="shared" si="25"/>
        <v>3671633.7059999998</v>
      </c>
      <c r="I109" s="5">
        <f t="shared" si="26"/>
        <v>0</v>
      </c>
      <c r="J109" s="5">
        <f t="shared" si="27"/>
        <v>1250127.294</v>
      </c>
      <c r="K109" s="35">
        <f t="shared" si="28"/>
        <v>0</v>
      </c>
    </row>
    <row r="110" spans="1:11" x14ac:dyDescent="0.25">
      <c r="A110" s="11" t="s">
        <v>59</v>
      </c>
      <c r="B110" s="12" t="s">
        <v>7</v>
      </c>
      <c r="C110" s="13">
        <v>25416099</v>
      </c>
      <c r="D110" s="14">
        <v>56.1</v>
      </c>
      <c r="E110" s="14">
        <v>20.9</v>
      </c>
      <c r="F110" s="14">
        <v>23</v>
      </c>
      <c r="G110" s="30">
        <v>0</v>
      </c>
      <c r="H110" s="34">
        <f t="shared" si="25"/>
        <v>14258431.539000001</v>
      </c>
      <c r="I110" s="5">
        <f t="shared" si="26"/>
        <v>5311964.6909999996</v>
      </c>
      <c r="J110" s="5">
        <f t="shared" si="27"/>
        <v>5845702.7700000005</v>
      </c>
      <c r="K110" s="35">
        <f t="shared" si="28"/>
        <v>0</v>
      </c>
    </row>
    <row r="111" spans="1:11" x14ac:dyDescent="0.25">
      <c r="A111" s="11" t="s">
        <v>60</v>
      </c>
      <c r="B111" s="12" t="s">
        <v>9</v>
      </c>
      <c r="C111" s="13">
        <v>720000</v>
      </c>
      <c r="D111" s="14">
        <v>0</v>
      </c>
      <c r="E111" s="14">
        <v>100</v>
      </c>
      <c r="F111" s="14">
        <v>0</v>
      </c>
      <c r="G111" s="30">
        <v>0</v>
      </c>
      <c r="H111" s="34">
        <f t="shared" si="25"/>
        <v>0</v>
      </c>
      <c r="I111" s="5">
        <f t="shared" si="26"/>
        <v>720000</v>
      </c>
      <c r="J111" s="5">
        <f t="shared" si="27"/>
        <v>0</v>
      </c>
      <c r="K111" s="35">
        <f t="shared" si="28"/>
        <v>0</v>
      </c>
    </row>
    <row r="112" spans="1:11" x14ac:dyDescent="0.25">
      <c r="A112" s="11" t="s">
        <v>60</v>
      </c>
      <c r="B112" s="12" t="s">
        <v>10</v>
      </c>
      <c r="C112" s="13">
        <v>2179895</v>
      </c>
      <c r="D112" s="14">
        <v>19</v>
      </c>
      <c r="E112" s="14">
        <v>0</v>
      </c>
      <c r="F112" s="14">
        <v>81</v>
      </c>
      <c r="G112" s="30">
        <v>0</v>
      </c>
      <c r="H112" s="34">
        <f t="shared" si="25"/>
        <v>414180.05</v>
      </c>
      <c r="I112" s="5">
        <f t="shared" si="26"/>
        <v>0</v>
      </c>
      <c r="J112" s="5">
        <f t="shared" si="27"/>
        <v>1765714.9500000002</v>
      </c>
      <c r="K112" s="35">
        <f t="shared" si="28"/>
        <v>0</v>
      </c>
    </row>
    <row r="113" spans="1:11" x14ac:dyDescent="0.25">
      <c r="A113" s="11" t="s">
        <v>60</v>
      </c>
      <c r="B113" s="12" t="s">
        <v>7</v>
      </c>
      <c r="C113" s="13">
        <v>1713422</v>
      </c>
      <c r="D113" s="14">
        <v>35</v>
      </c>
      <c r="E113" s="14">
        <v>65</v>
      </c>
      <c r="F113" s="14">
        <v>0</v>
      </c>
      <c r="G113" s="30">
        <v>0</v>
      </c>
      <c r="H113" s="34">
        <f t="shared" si="25"/>
        <v>599697.69999999995</v>
      </c>
      <c r="I113" s="5">
        <f t="shared" si="26"/>
        <v>1113724.3</v>
      </c>
      <c r="J113" s="5">
        <f t="shared" si="27"/>
        <v>0</v>
      </c>
      <c r="K113" s="35">
        <f t="shared" si="28"/>
        <v>0</v>
      </c>
    </row>
    <row r="114" spans="1:11" x14ac:dyDescent="0.25">
      <c r="A114" s="11" t="s">
        <v>61</v>
      </c>
      <c r="B114" s="12" t="s">
        <v>9</v>
      </c>
      <c r="C114" s="13">
        <v>25445463</v>
      </c>
      <c r="D114" s="14">
        <v>25.54</v>
      </c>
      <c r="E114" s="14">
        <v>29.32</v>
      </c>
      <c r="F114" s="14">
        <v>45.14</v>
      </c>
      <c r="G114" s="30">
        <v>0</v>
      </c>
      <c r="H114" s="34">
        <f t="shared" si="25"/>
        <v>6498771.2502000006</v>
      </c>
      <c r="I114" s="5">
        <f t="shared" si="26"/>
        <v>7460609.7516000001</v>
      </c>
      <c r="J114" s="5">
        <f t="shared" si="27"/>
        <v>11486081.998200001</v>
      </c>
      <c r="K114" s="35">
        <f t="shared" si="28"/>
        <v>0</v>
      </c>
    </row>
    <row r="115" spans="1:11" x14ac:dyDescent="0.25">
      <c r="A115" s="11" t="s">
        <v>61</v>
      </c>
      <c r="B115" s="12" t="s">
        <v>17</v>
      </c>
      <c r="C115" s="13">
        <v>1300028</v>
      </c>
      <c r="D115" s="14">
        <v>100</v>
      </c>
      <c r="E115" s="14">
        <v>0</v>
      </c>
      <c r="F115" s="14">
        <v>0</v>
      </c>
      <c r="G115" s="30">
        <v>0</v>
      </c>
      <c r="H115" s="34">
        <f t="shared" si="25"/>
        <v>1300028</v>
      </c>
      <c r="I115" s="5">
        <f t="shared" si="26"/>
        <v>0</v>
      </c>
      <c r="J115" s="5">
        <f t="shared" si="27"/>
        <v>0</v>
      </c>
      <c r="K115" s="35">
        <f t="shared" si="28"/>
        <v>0</v>
      </c>
    </row>
    <row r="116" spans="1:11" x14ac:dyDescent="0.25">
      <c r="A116" s="11" t="s">
        <v>61</v>
      </c>
      <c r="B116" s="12" t="s">
        <v>10</v>
      </c>
      <c r="C116" s="13">
        <v>35458142</v>
      </c>
      <c r="D116" s="14">
        <v>45.61</v>
      </c>
      <c r="E116" s="14">
        <v>0</v>
      </c>
      <c r="F116" s="14">
        <v>54.39</v>
      </c>
      <c r="G116" s="30">
        <v>0</v>
      </c>
      <c r="H116" s="34">
        <f t="shared" si="25"/>
        <v>16172458.566199999</v>
      </c>
      <c r="I116" s="5">
        <f t="shared" si="26"/>
        <v>0</v>
      </c>
      <c r="J116" s="5">
        <f t="shared" si="27"/>
        <v>19285683.433800001</v>
      </c>
      <c r="K116" s="35">
        <f t="shared" si="28"/>
        <v>0</v>
      </c>
    </row>
    <row r="117" spans="1:11" x14ac:dyDescent="0.25">
      <c r="A117" s="11" t="s">
        <v>61</v>
      </c>
      <c r="B117" s="12" t="s">
        <v>11</v>
      </c>
      <c r="C117" s="13">
        <v>1865032</v>
      </c>
      <c r="D117" s="14">
        <v>0</v>
      </c>
      <c r="E117" s="14">
        <v>100</v>
      </c>
      <c r="F117" s="14">
        <v>0</v>
      </c>
      <c r="G117" s="30">
        <v>0</v>
      </c>
      <c r="H117" s="34">
        <f t="shared" si="25"/>
        <v>0</v>
      </c>
      <c r="I117" s="5">
        <f t="shared" si="26"/>
        <v>1865032</v>
      </c>
      <c r="J117" s="5">
        <f t="shared" si="27"/>
        <v>0</v>
      </c>
      <c r="K117" s="35">
        <f t="shared" si="28"/>
        <v>0</v>
      </c>
    </row>
    <row r="118" spans="1:11" x14ac:dyDescent="0.25">
      <c r="A118" s="11" t="s">
        <v>61</v>
      </c>
      <c r="B118" s="12" t="s">
        <v>7</v>
      </c>
      <c r="C118" s="13">
        <v>9325160</v>
      </c>
      <c r="D118" s="14">
        <v>0</v>
      </c>
      <c r="E118" s="14">
        <v>100</v>
      </c>
      <c r="F118" s="14">
        <v>0</v>
      </c>
      <c r="G118" s="30">
        <v>0</v>
      </c>
      <c r="H118" s="34">
        <f t="shared" si="25"/>
        <v>0</v>
      </c>
      <c r="I118" s="5">
        <f t="shared" si="26"/>
        <v>9325160</v>
      </c>
      <c r="J118" s="5">
        <f t="shared" si="27"/>
        <v>0</v>
      </c>
      <c r="K118" s="35">
        <f t="shared" si="28"/>
        <v>0</v>
      </c>
    </row>
    <row r="119" spans="1:11" x14ac:dyDescent="0.25">
      <c r="A119" s="11" t="s">
        <v>62</v>
      </c>
      <c r="B119" s="12" t="s">
        <v>9</v>
      </c>
      <c r="C119" s="13">
        <v>3306959</v>
      </c>
      <c r="D119" s="14">
        <v>77.62</v>
      </c>
      <c r="E119" s="14">
        <v>22.38</v>
      </c>
      <c r="F119" s="14"/>
      <c r="G119" s="30"/>
      <c r="H119" s="34">
        <f t="shared" si="25"/>
        <v>2566861.5758000002</v>
      </c>
      <c r="I119" s="5">
        <f t="shared" si="26"/>
        <v>740097.42420000001</v>
      </c>
      <c r="J119" s="5">
        <f t="shared" si="27"/>
        <v>0</v>
      </c>
      <c r="K119" s="35">
        <f t="shared" si="28"/>
        <v>0</v>
      </c>
    </row>
    <row r="120" spans="1:11" x14ac:dyDescent="0.25">
      <c r="A120" s="11" t="s">
        <v>62</v>
      </c>
      <c r="B120" s="12" t="s">
        <v>10</v>
      </c>
      <c r="C120" s="13">
        <v>11895587.699999999</v>
      </c>
      <c r="D120" s="14">
        <v>75.2</v>
      </c>
      <c r="E120" s="14">
        <v>24.8</v>
      </c>
      <c r="F120" s="14">
        <v>0</v>
      </c>
      <c r="G120" s="30">
        <v>0</v>
      </c>
      <c r="H120" s="34">
        <f t="shared" si="25"/>
        <v>8945481.9503999986</v>
      </c>
      <c r="I120" s="5">
        <f t="shared" si="26"/>
        <v>2950105.7495999997</v>
      </c>
      <c r="J120" s="5">
        <f t="shared" si="27"/>
        <v>0</v>
      </c>
      <c r="K120" s="35">
        <f t="shared" si="28"/>
        <v>0</v>
      </c>
    </row>
    <row r="121" spans="1:11" x14ac:dyDescent="0.25">
      <c r="A121" s="11" t="s">
        <v>62</v>
      </c>
      <c r="B121" s="12" t="s">
        <v>7</v>
      </c>
      <c r="C121" s="13">
        <v>9041250</v>
      </c>
      <c r="D121" s="14">
        <v>7.09</v>
      </c>
      <c r="E121" s="14">
        <v>92.91</v>
      </c>
      <c r="F121" s="14">
        <v>0</v>
      </c>
      <c r="G121" s="30">
        <v>0</v>
      </c>
      <c r="H121" s="34">
        <f t="shared" si="25"/>
        <v>641024.625</v>
      </c>
      <c r="I121" s="5">
        <f t="shared" si="26"/>
        <v>8400225.375</v>
      </c>
      <c r="J121" s="5">
        <f t="shared" si="27"/>
        <v>0</v>
      </c>
      <c r="K121" s="35">
        <f t="shared" si="28"/>
        <v>0</v>
      </c>
    </row>
    <row r="122" spans="1:11" x14ac:dyDescent="0.25">
      <c r="A122" s="11" t="s">
        <v>64</v>
      </c>
      <c r="B122" s="12" t="s">
        <v>9</v>
      </c>
      <c r="C122" s="13">
        <v>7292625</v>
      </c>
      <c r="D122" s="14">
        <v>18</v>
      </c>
      <c r="E122" s="14">
        <v>82</v>
      </c>
      <c r="F122" s="14">
        <v>0</v>
      </c>
      <c r="G122" s="30">
        <v>0</v>
      </c>
      <c r="H122" s="34">
        <f t="shared" si="25"/>
        <v>1312672.5</v>
      </c>
      <c r="I122" s="5">
        <f t="shared" si="26"/>
        <v>5979952.5</v>
      </c>
      <c r="J122" s="5">
        <f t="shared" si="27"/>
        <v>0</v>
      </c>
      <c r="K122" s="35">
        <f t="shared" si="28"/>
        <v>0</v>
      </c>
    </row>
    <row r="123" spans="1:11" x14ac:dyDescent="0.25">
      <c r="A123" s="11" t="s">
        <v>64</v>
      </c>
      <c r="B123" s="12" t="s">
        <v>17</v>
      </c>
      <c r="C123" s="13">
        <v>9750000</v>
      </c>
      <c r="D123" s="14">
        <v>0</v>
      </c>
      <c r="E123" s="14">
        <v>0</v>
      </c>
      <c r="F123" s="14">
        <v>100</v>
      </c>
      <c r="G123" s="30">
        <v>0</v>
      </c>
      <c r="H123" s="34">
        <f t="shared" si="25"/>
        <v>0</v>
      </c>
      <c r="I123" s="5">
        <f t="shared" si="26"/>
        <v>0</v>
      </c>
      <c r="J123" s="5">
        <f t="shared" si="27"/>
        <v>9750000</v>
      </c>
      <c r="K123" s="35">
        <f t="shared" si="28"/>
        <v>0</v>
      </c>
    </row>
    <row r="124" spans="1:11" x14ac:dyDescent="0.25">
      <c r="A124" s="11" t="s">
        <v>64</v>
      </c>
      <c r="B124" s="12" t="s">
        <v>10</v>
      </c>
      <c r="C124" s="13">
        <v>16373090</v>
      </c>
      <c r="D124" s="14">
        <v>29</v>
      </c>
      <c r="E124" s="14">
        <v>22</v>
      </c>
      <c r="F124" s="14">
        <v>49</v>
      </c>
      <c r="G124" s="30">
        <v>0</v>
      </c>
      <c r="H124" s="34">
        <f t="shared" si="25"/>
        <v>4748196.0999999996</v>
      </c>
      <c r="I124" s="5">
        <f t="shared" si="26"/>
        <v>3602079.8</v>
      </c>
      <c r="J124" s="5">
        <f t="shared" si="27"/>
        <v>8022814.0999999996</v>
      </c>
      <c r="K124" s="35">
        <f t="shared" si="28"/>
        <v>0</v>
      </c>
    </row>
    <row r="125" spans="1:11" x14ac:dyDescent="0.25">
      <c r="A125" s="11" t="s">
        <v>64</v>
      </c>
      <c r="B125" s="12" t="s">
        <v>11</v>
      </c>
      <c r="C125" s="13">
        <v>2491652</v>
      </c>
      <c r="D125" s="14">
        <v>100</v>
      </c>
      <c r="E125" s="14">
        <v>0</v>
      </c>
      <c r="F125" s="14">
        <v>0</v>
      </c>
      <c r="G125" s="30">
        <v>0</v>
      </c>
      <c r="H125" s="34">
        <f t="shared" si="25"/>
        <v>2491652</v>
      </c>
      <c r="I125" s="5">
        <f t="shared" si="26"/>
        <v>0</v>
      </c>
      <c r="J125" s="5">
        <f t="shared" si="27"/>
        <v>0</v>
      </c>
      <c r="K125" s="35">
        <f t="shared" si="28"/>
        <v>0</v>
      </c>
    </row>
    <row r="126" spans="1:11" x14ac:dyDescent="0.25">
      <c r="A126" s="11" t="s">
        <v>64</v>
      </c>
      <c r="B126" s="12" t="s">
        <v>7</v>
      </c>
      <c r="C126" s="13">
        <v>3625853</v>
      </c>
      <c r="D126" s="14">
        <v>31</v>
      </c>
      <c r="E126" s="14">
        <v>68</v>
      </c>
      <c r="F126" s="14">
        <v>1</v>
      </c>
      <c r="G126" s="30"/>
      <c r="H126" s="34">
        <f t="shared" si="25"/>
        <v>1124014.43</v>
      </c>
      <c r="I126" s="5">
        <f t="shared" si="26"/>
        <v>2465580.04</v>
      </c>
      <c r="J126" s="5">
        <f t="shared" si="27"/>
        <v>36258.53</v>
      </c>
      <c r="K126" s="35">
        <f t="shared" si="28"/>
        <v>0</v>
      </c>
    </row>
    <row r="127" spans="1:11" x14ac:dyDescent="0.25">
      <c r="A127" s="11" t="s">
        <v>65</v>
      </c>
      <c r="B127" s="12" t="s">
        <v>9</v>
      </c>
      <c r="C127" s="13">
        <v>3492317</v>
      </c>
      <c r="D127" s="14">
        <v>27.27</v>
      </c>
      <c r="E127" s="14">
        <v>72.73</v>
      </c>
      <c r="F127" s="14">
        <v>0</v>
      </c>
      <c r="G127" s="30">
        <v>0</v>
      </c>
      <c r="H127" s="34">
        <f t="shared" si="25"/>
        <v>952354.84589999996</v>
      </c>
      <c r="I127" s="5">
        <f t="shared" si="26"/>
        <v>2539962.1541000004</v>
      </c>
      <c r="J127" s="5">
        <f t="shared" si="27"/>
        <v>0</v>
      </c>
      <c r="K127" s="35">
        <f t="shared" si="28"/>
        <v>0</v>
      </c>
    </row>
    <row r="128" spans="1:11" x14ac:dyDescent="0.25">
      <c r="A128" s="11" t="s">
        <v>65</v>
      </c>
      <c r="B128" s="12" t="s">
        <v>17</v>
      </c>
      <c r="C128" s="13">
        <v>62410</v>
      </c>
      <c r="D128" s="14">
        <v>100</v>
      </c>
      <c r="E128" s="14">
        <v>0</v>
      </c>
      <c r="F128" s="14">
        <v>0</v>
      </c>
      <c r="G128" s="30">
        <v>0</v>
      </c>
      <c r="H128" s="34">
        <f t="shared" si="25"/>
        <v>62410</v>
      </c>
      <c r="I128" s="5">
        <f t="shared" si="26"/>
        <v>0</v>
      </c>
      <c r="J128" s="5">
        <f t="shared" si="27"/>
        <v>0</v>
      </c>
      <c r="K128" s="35">
        <f t="shared" si="28"/>
        <v>0</v>
      </c>
    </row>
    <row r="129" spans="1:11" x14ac:dyDescent="0.25">
      <c r="A129" s="11" t="s">
        <v>65</v>
      </c>
      <c r="B129" s="12" t="s">
        <v>10</v>
      </c>
      <c r="C129" s="13">
        <v>7472000</v>
      </c>
      <c r="D129" s="14">
        <v>70.56</v>
      </c>
      <c r="E129" s="14">
        <v>29.44</v>
      </c>
      <c r="F129" s="14">
        <v>0</v>
      </c>
      <c r="G129" s="30">
        <v>0</v>
      </c>
      <c r="H129" s="34">
        <f t="shared" si="25"/>
        <v>5272243.2</v>
      </c>
      <c r="I129" s="5">
        <f t="shared" si="26"/>
        <v>2199756.7999999998</v>
      </c>
      <c r="J129" s="5">
        <f t="shared" si="27"/>
        <v>0</v>
      </c>
      <c r="K129" s="35">
        <f t="shared" si="28"/>
        <v>0</v>
      </c>
    </row>
    <row r="130" spans="1:11" x14ac:dyDescent="0.25">
      <c r="A130" s="11" t="s">
        <v>65</v>
      </c>
      <c r="B130" s="12" t="s">
        <v>11</v>
      </c>
      <c r="C130" s="13">
        <v>4680000</v>
      </c>
      <c r="D130" s="14">
        <v>42.84</v>
      </c>
      <c r="E130" s="14">
        <v>57.16</v>
      </c>
      <c r="F130" s="14">
        <v>0</v>
      </c>
      <c r="G130" s="30">
        <v>0</v>
      </c>
      <c r="H130" s="34">
        <f t="shared" ref="H130:H155" si="29">$C130*(D130/100)</f>
        <v>2004912.0000000002</v>
      </c>
      <c r="I130" s="5">
        <f t="shared" ref="I130:I155" si="30">$C130*(E130/100)</f>
        <v>2675088</v>
      </c>
      <c r="J130" s="5">
        <f t="shared" ref="J130:J155" si="31">$C130*(F130/100)</f>
        <v>0</v>
      </c>
      <c r="K130" s="35">
        <f t="shared" ref="K130:K155" si="32">$C130*(G130/100)</f>
        <v>0</v>
      </c>
    </row>
    <row r="131" spans="1:11" x14ac:dyDescent="0.25">
      <c r="A131" s="11" t="s">
        <v>65</v>
      </c>
      <c r="B131" s="12" t="s">
        <v>7</v>
      </c>
      <c r="C131" s="13">
        <v>1911564</v>
      </c>
      <c r="D131" s="14">
        <v>2.62</v>
      </c>
      <c r="E131" s="14">
        <v>97.38</v>
      </c>
      <c r="F131" s="14">
        <v>0</v>
      </c>
      <c r="G131" s="30">
        <v>0</v>
      </c>
      <c r="H131" s="34">
        <f t="shared" si="29"/>
        <v>50082.976800000004</v>
      </c>
      <c r="I131" s="5">
        <f t="shared" si="30"/>
        <v>1861481.0231999999</v>
      </c>
      <c r="J131" s="5">
        <f t="shared" si="31"/>
        <v>0</v>
      </c>
      <c r="K131" s="35">
        <f t="shared" si="32"/>
        <v>0</v>
      </c>
    </row>
    <row r="132" spans="1:11" x14ac:dyDescent="0.25">
      <c r="A132" s="11" t="s">
        <v>66</v>
      </c>
      <c r="B132" s="12" t="s">
        <v>7</v>
      </c>
      <c r="C132" s="13">
        <v>584237</v>
      </c>
      <c r="D132" s="14">
        <v>0</v>
      </c>
      <c r="E132" s="14">
        <v>100</v>
      </c>
      <c r="F132" s="14">
        <v>0</v>
      </c>
      <c r="G132" s="30">
        <v>0</v>
      </c>
      <c r="H132" s="34">
        <f t="shared" si="29"/>
        <v>0</v>
      </c>
      <c r="I132" s="5">
        <f t="shared" si="30"/>
        <v>584237</v>
      </c>
      <c r="J132" s="5">
        <f t="shared" si="31"/>
        <v>0</v>
      </c>
      <c r="K132" s="35">
        <f t="shared" si="32"/>
        <v>0</v>
      </c>
    </row>
    <row r="133" spans="1:11" x14ac:dyDescent="0.25">
      <c r="A133" s="11" t="s">
        <v>67</v>
      </c>
      <c r="B133" s="12" t="s">
        <v>17</v>
      </c>
      <c r="C133" s="13">
        <v>1033183</v>
      </c>
      <c r="D133" s="14">
        <v>0</v>
      </c>
      <c r="E133" s="14">
        <v>29</v>
      </c>
      <c r="F133" s="14">
        <v>71</v>
      </c>
      <c r="G133" s="30">
        <v>0</v>
      </c>
      <c r="H133" s="34">
        <f t="shared" ref="H133:H139" si="33">$C133*(D133/100)</f>
        <v>0</v>
      </c>
      <c r="I133" s="5">
        <f t="shared" ref="I133:I139" si="34">$C133*(E133/100)</f>
        <v>299623.07</v>
      </c>
      <c r="J133" s="5">
        <f t="shared" ref="J133:J139" si="35">$C133*(F133/100)</f>
        <v>733559.92999999993</v>
      </c>
      <c r="K133" s="35">
        <f t="shared" ref="K133:K139" si="36">$C133*(G133/100)</f>
        <v>0</v>
      </c>
    </row>
    <row r="134" spans="1:11" x14ac:dyDescent="0.25">
      <c r="A134" s="11" t="s">
        <v>67</v>
      </c>
      <c r="B134" s="12" t="s">
        <v>10</v>
      </c>
      <c r="C134" s="13">
        <v>19588532</v>
      </c>
      <c r="D134" s="14">
        <v>99</v>
      </c>
      <c r="E134" s="14">
        <v>0</v>
      </c>
      <c r="F134" s="14">
        <v>1</v>
      </c>
      <c r="G134" s="30">
        <v>0</v>
      </c>
      <c r="H134" s="34">
        <f t="shared" si="33"/>
        <v>19392646.68</v>
      </c>
      <c r="I134" s="5">
        <f t="shared" si="34"/>
        <v>0</v>
      </c>
      <c r="J134" s="5">
        <f t="shared" si="35"/>
        <v>195885.32</v>
      </c>
      <c r="K134" s="35">
        <f t="shared" si="36"/>
        <v>0</v>
      </c>
    </row>
    <row r="135" spans="1:11" x14ac:dyDescent="0.25">
      <c r="A135" s="11" t="s">
        <v>67</v>
      </c>
      <c r="B135" s="12" t="s">
        <v>11</v>
      </c>
      <c r="C135" s="13">
        <v>13430591</v>
      </c>
      <c r="D135" s="14">
        <v>100</v>
      </c>
      <c r="E135" s="14">
        <v>0</v>
      </c>
      <c r="F135" s="14">
        <v>0</v>
      </c>
      <c r="G135" s="30">
        <v>0</v>
      </c>
      <c r="H135" s="34">
        <f t="shared" si="33"/>
        <v>13430591</v>
      </c>
      <c r="I135" s="5">
        <f t="shared" si="34"/>
        <v>0</v>
      </c>
      <c r="J135" s="5">
        <f t="shared" si="35"/>
        <v>0</v>
      </c>
      <c r="K135" s="35">
        <f t="shared" si="36"/>
        <v>0</v>
      </c>
    </row>
    <row r="136" spans="1:11" x14ac:dyDescent="0.25">
      <c r="A136" s="11" t="s">
        <v>67</v>
      </c>
      <c r="B136" s="12" t="s">
        <v>7</v>
      </c>
      <c r="C136" s="13">
        <v>3823852</v>
      </c>
      <c r="D136" s="14">
        <v>0</v>
      </c>
      <c r="E136" s="14">
        <v>86</v>
      </c>
      <c r="F136" s="14">
        <v>14</v>
      </c>
      <c r="G136" s="30">
        <v>0</v>
      </c>
      <c r="H136" s="34">
        <f t="shared" si="33"/>
        <v>0</v>
      </c>
      <c r="I136" s="5">
        <f t="shared" si="34"/>
        <v>3288512.7199999997</v>
      </c>
      <c r="J136" s="5">
        <f t="shared" si="35"/>
        <v>535339.28</v>
      </c>
      <c r="K136" s="35">
        <f t="shared" si="36"/>
        <v>0</v>
      </c>
    </row>
    <row r="137" spans="1:11" x14ac:dyDescent="0.25">
      <c r="A137" s="11" t="s">
        <v>68</v>
      </c>
      <c r="B137" s="12" t="s">
        <v>10</v>
      </c>
      <c r="C137" s="13">
        <v>2512952</v>
      </c>
      <c r="D137" s="14">
        <v>63</v>
      </c>
      <c r="E137" s="14">
        <v>21</v>
      </c>
      <c r="F137" s="14">
        <v>16</v>
      </c>
      <c r="G137" s="30">
        <v>0</v>
      </c>
      <c r="H137" s="34">
        <f t="shared" si="33"/>
        <v>1583159.76</v>
      </c>
      <c r="I137" s="5">
        <f t="shared" si="34"/>
        <v>527719.91999999993</v>
      </c>
      <c r="J137" s="5">
        <f t="shared" si="35"/>
        <v>402072.32000000001</v>
      </c>
      <c r="K137" s="35">
        <f t="shared" si="36"/>
        <v>0</v>
      </c>
    </row>
    <row r="138" spans="1:11" x14ac:dyDescent="0.25">
      <c r="A138" s="11" t="s">
        <v>68</v>
      </c>
      <c r="B138" s="12" t="s">
        <v>11</v>
      </c>
      <c r="C138" s="13">
        <v>629198</v>
      </c>
      <c r="D138" s="14">
        <v>100</v>
      </c>
      <c r="E138" s="14">
        <v>0</v>
      </c>
      <c r="F138" s="14">
        <v>0</v>
      </c>
      <c r="G138" s="30">
        <v>0</v>
      </c>
      <c r="H138" s="34">
        <f t="shared" si="33"/>
        <v>629198</v>
      </c>
      <c r="I138" s="5">
        <f t="shared" si="34"/>
        <v>0</v>
      </c>
      <c r="J138" s="5">
        <f t="shared" si="35"/>
        <v>0</v>
      </c>
      <c r="K138" s="35">
        <f t="shared" si="36"/>
        <v>0</v>
      </c>
    </row>
    <row r="139" spans="1:11" x14ac:dyDescent="0.25">
      <c r="A139" s="11" t="s">
        <v>68</v>
      </c>
      <c r="B139" s="12" t="s">
        <v>7</v>
      </c>
      <c r="C139" s="13">
        <v>2312897</v>
      </c>
      <c r="D139" s="14">
        <v>92</v>
      </c>
      <c r="E139" s="14">
        <v>7</v>
      </c>
      <c r="F139" s="14">
        <v>0</v>
      </c>
      <c r="G139" s="30">
        <v>1</v>
      </c>
      <c r="H139" s="34">
        <f t="shared" si="33"/>
        <v>2127865.2400000002</v>
      </c>
      <c r="I139" s="5">
        <f t="shared" si="34"/>
        <v>161902.79</v>
      </c>
      <c r="J139" s="5">
        <f t="shared" si="35"/>
        <v>0</v>
      </c>
      <c r="K139" s="35">
        <f t="shared" si="36"/>
        <v>23128.97</v>
      </c>
    </row>
    <row r="140" spans="1:11" x14ac:dyDescent="0.25">
      <c r="A140" s="11" t="s">
        <v>69</v>
      </c>
      <c r="B140" s="12" t="s">
        <v>9</v>
      </c>
      <c r="C140" s="13">
        <v>1321291</v>
      </c>
      <c r="D140" s="14">
        <v>44</v>
      </c>
      <c r="E140" s="14">
        <v>56</v>
      </c>
      <c r="F140" s="14">
        <v>0</v>
      </c>
      <c r="G140" s="30">
        <v>0</v>
      </c>
      <c r="H140" s="34">
        <f t="shared" si="29"/>
        <v>581368.04</v>
      </c>
      <c r="I140" s="5">
        <f t="shared" si="30"/>
        <v>739922.96000000008</v>
      </c>
      <c r="J140" s="5">
        <f t="shared" si="31"/>
        <v>0</v>
      </c>
      <c r="K140" s="35">
        <f t="shared" si="32"/>
        <v>0</v>
      </c>
    </row>
    <row r="141" spans="1:11" x14ac:dyDescent="0.25">
      <c r="A141" s="11" t="s">
        <v>69</v>
      </c>
      <c r="B141" s="12" t="s">
        <v>11</v>
      </c>
      <c r="C141" s="13">
        <v>260072</v>
      </c>
      <c r="D141" s="14">
        <v>0</v>
      </c>
      <c r="E141" s="14">
        <v>100</v>
      </c>
      <c r="F141" s="14">
        <v>0</v>
      </c>
      <c r="G141" s="30">
        <v>0</v>
      </c>
      <c r="H141" s="34">
        <f t="shared" si="29"/>
        <v>0</v>
      </c>
      <c r="I141" s="5">
        <f t="shared" si="30"/>
        <v>260072</v>
      </c>
      <c r="J141" s="5">
        <f t="shared" si="31"/>
        <v>0</v>
      </c>
      <c r="K141" s="35">
        <f t="shared" si="32"/>
        <v>0</v>
      </c>
    </row>
    <row r="142" spans="1:11" x14ac:dyDescent="0.25">
      <c r="A142" s="11" t="s">
        <v>69</v>
      </c>
      <c r="B142" s="12" t="s">
        <v>7</v>
      </c>
      <c r="C142" s="13">
        <v>2104663</v>
      </c>
      <c r="D142" s="14">
        <v>32</v>
      </c>
      <c r="E142" s="14">
        <v>68</v>
      </c>
      <c r="F142" s="14">
        <v>0</v>
      </c>
      <c r="G142" s="30">
        <v>0</v>
      </c>
      <c r="H142" s="34">
        <f t="shared" si="29"/>
        <v>673492.16</v>
      </c>
      <c r="I142" s="5">
        <f t="shared" si="30"/>
        <v>1431170.84</v>
      </c>
      <c r="J142" s="5">
        <f t="shared" si="31"/>
        <v>0</v>
      </c>
      <c r="K142" s="35">
        <f t="shared" si="32"/>
        <v>0</v>
      </c>
    </row>
    <row r="143" spans="1:11" x14ac:dyDescent="0.25">
      <c r="A143" s="11" t="s">
        <v>70</v>
      </c>
      <c r="B143" s="12" t="s">
        <v>17</v>
      </c>
      <c r="C143" s="13">
        <v>2937007.34</v>
      </c>
      <c r="D143" s="14">
        <v>100</v>
      </c>
      <c r="E143" s="14">
        <v>0</v>
      </c>
      <c r="F143" s="14">
        <v>0</v>
      </c>
      <c r="G143" s="30">
        <v>0</v>
      </c>
      <c r="H143" s="34">
        <f t="shared" si="29"/>
        <v>2937007.34</v>
      </c>
      <c r="I143" s="5">
        <f t="shared" si="30"/>
        <v>0</v>
      </c>
      <c r="J143" s="5">
        <f t="shared" si="31"/>
        <v>0</v>
      </c>
      <c r="K143" s="35">
        <f t="shared" si="32"/>
        <v>0</v>
      </c>
    </row>
    <row r="144" spans="1:11" x14ac:dyDescent="0.25">
      <c r="A144" s="11" t="s">
        <v>70</v>
      </c>
      <c r="B144" s="12" t="s">
        <v>7</v>
      </c>
      <c r="C144" s="13">
        <v>16765.28</v>
      </c>
      <c r="D144" s="14">
        <v>100</v>
      </c>
      <c r="E144" s="14">
        <v>0</v>
      </c>
      <c r="F144" s="14">
        <v>0</v>
      </c>
      <c r="G144" s="30">
        <v>0</v>
      </c>
      <c r="H144" s="34">
        <f t="shared" si="29"/>
        <v>16765.28</v>
      </c>
      <c r="I144" s="5">
        <f t="shared" si="30"/>
        <v>0</v>
      </c>
      <c r="J144" s="5">
        <f t="shared" si="31"/>
        <v>0</v>
      </c>
      <c r="K144" s="35">
        <f t="shared" si="32"/>
        <v>0</v>
      </c>
    </row>
    <row r="145" spans="1:11" x14ac:dyDescent="0.25">
      <c r="A145" s="11" t="s">
        <v>71</v>
      </c>
      <c r="B145" s="12" t="s">
        <v>10</v>
      </c>
      <c r="C145" s="13">
        <v>2900000</v>
      </c>
      <c r="D145" s="14">
        <v>0</v>
      </c>
      <c r="E145" s="14">
        <v>31</v>
      </c>
      <c r="F145" s="14">
        <v>69</v>
      </c>
      <c r="G145" s="30">
        <v>0</v>
      </c>
      <c r="H145" s="34">
        <f t="shared" si="29"/>
        <v>0</v>
      </c>
      <c r="I145" s="5">
        <f t="shared" si="30"/>
        <v>899000</v>
      </c>
      <c r="J145" s="5">
        <f t="shared" si="31"/>
        <v>2000999.9999999998</v>
      </c>
      <c r="K145" s="35">
        <f t="shared" si="32"/>
        <v>0</v>
      </c>
    </row>
    <row r="146" spans="1:11" x14ac:dyDescent="0.25">
      <c r="A146" s="11" t="s">
        <v>71</v>
      </c>
      <c r="B146" s="12" t="s">
        <v>11</v>
      </c>
      <c r="C146" s="13">
        <v>1200000</v>
      </c>
      <c r="D146" s="14">
        <v>0</v>
      </c>
      <c r="E146" s="14">
        <v>100</v>
      </c>
      <c r="F146" s="14">
        <v>0</v>
      </c>
      <c r="G146" s="30">
        <v>0</v>
      </c>
      <c r="H146" s="34">
        <f t="shared" si="29"/>
        <v>0</v>
      </c>
      <c r="I146" s="5">
        <f t="shared" si="30"/>
        <v>1200000</v>
      </c>
      <c r="J146" s="5">
        <f t="shared" si="31"/>
        <v>0</v>
      </c>
      <c r="K146" s="35">
        <f t="shared" si="32"/>
        <v>0</v>
      </c>
    </row>
    <row r="147" spans="1:11" x14ac:dyDescent="0.25">
      <c r="A147" s="11" t="s">
        <v>71</v>
      </c>
      <c r="B147" s="12" t="s">
        <v>7</v>
      </c>
      <c r="C147" s="13">
        <v>1750000</v>
      </c>
      <c r="D147" s="14">
        <v>17</v>
      </c>
      <c r="E147" s="14">
        <v>54</v>
      </c>
      <c r="F147" s="14">
        <v>29</v>
      </c>
      <c r="G147" s="30">
        <v>0</v>
      </c>
      <c r="H147" s="34">
        <f t="shared" si="29"/>
        <v>297500</v>
      </c>
      <c r="I147" s="5">
        <f t="shared" si="30"/>
        <v>945000.00000000012</v>
      </c>
      <c r="J147" s="5">
        <f t="shared" si="31"/>
        <v>507499.99999999994</v>
      </c>
      <c r="K147" s="35">
        <f t="shared" si="32"/>
        <v>0</v>
      </c>
    </row>
    <row r="148" spans="1:11" x14ac:dyDescent="0.25">
      <c r="A148" s="11" t="s">
        <v>72</v>
      </c>
      <c r="B148" s="12" t="s">
        <v>9</v>
      </c>
      <c r="C148" s="13">
        <v>23773.66</v>
      </c>
      <c r="D148" s="14">
        <v>0</v>
      </c>
      <c r="E148" s="14">
        <v>100</v>
      </c>
      <c r="F148" s="14">
        <v>0</v>
      </c>
      <c r="G148" s="30">
        <v>0</v>
      </c>
      <c r="H148" s="34">
        <f t="shared" si="29"/>
        <v>0</v>
      </c>
      <c r="I148" s="5">
        <f t="shared" si="30"/>
        <v>23773.66</v>
      </c>
      <c r="J148" s="5">
        <f t="shared" si="31"/>
        <v>0</v>
      </c>
      <c r="K148" s="35">
        <f t="shared" si="32"/>
        <v>0</v>
      </c>
    </row>
    <row r="149" spans="1:11" x14ac:dyDescent="0.25">
      <c r="A149" s="11" t="s">
        <v>72</v>
      </c>
      <c r="B149" s="12" t="s">
        <v>11</v>
      </c>
      <c r="C149" s="13">
        <v>1175025.9099999999</v>
      </c>
      <c r="D149" s="14">
        <v>0</v>
      </c>
      <c r="E149" s="14">
        <v>99</v>
      </c>
      <c r="F149" s="14">
        <v>1</v>
      </c>
      <c r="G149" s="30">
        <v>0</v>
      </c>
      <c r="H149" s="34">
        <f t="shared" si="29"/>
        <v>0</v>
      </c>
      <c r="I149" s="5">
        <f t="shared" si="30"/>
        <v>1163275.6509</v>
      </c>
      <c r="J149" s="5">
        <f t="shared" si="31"/>
        <v>11750.259099999999</v>
      </c>
      <c r="K149" s="35">
        <f t="shared" si="32"/>
        <v>0</v>
      </c>
    </row>
    <row r="150" spans="1:11" x14ac:dyDescent="0.25">
      <c r="A150" s="11" t="s">
        <v>72</v>
      </c>
      <c r="B150" s="12" t="s">
        <v>7</v>
      </c>
      <c r="C150" s="13">
        <v>46597.15</v>
      </c>
      <c r="D150" s="14">
        <v>0</v>
      </c>
      <c r="E150" s="14">
        <v>100</v>
      </c>
      <c r="F150" s="14">
        <v>0</v>
      </c>
      <c r="G150" s="30">
        <v>0</v>
      </c>
      <c r="H150" s="34">
        <f t="shared" si="29"/>
        <v>0</v>
      </c>
      <c r="I150" s="5">
        <f t="shared" si="30"/>
        <v>46597.15</v>
      </c>
      <c r="J150" s="5">
        <f t="shared" si="31"/>
        <v>0</v>
      </c>
      <c r="K150" s="35">
        <f t="shared" si="32"/>
        <v>0</v>
      </c>
    </row>
    <row r="151" spans="1:11" x14ac:dyDescent="0.25">
      <c r="A151" s="11" t="s">
        <v>73</v>
      </c>
      <c r="B151" s="12" t="s">
        <v>9</v>
      </c>
      <c r="C151" s="13">
        <v>30400</v>
      </c>
      <c r="D151" s="14">
        <v>0</v>
      </c>
      <c r="E151" s="14">
        <v>100</v>
      </c>
      <c r="F151" s="14">
        <v>0</v>
      </c>
      <c r="G151" s="30">
        <v>0</v>
      </c>
      <c r="H151" s="34">
        <f t="shared" si="29"/>
        <v>0</v>
      </c>
      <c r="I151" s="5">
        <f t="shared" si="30"/>
        <v>30400</v>
      </c>
      <c r="J151" s="5">
        <f t="shared" si="31"/>
        <v>0</v>
      </c>
      <c r="K151" s="35">
        <f t="shared" si="32"/>
        <v>0</v>
      </c>
    </row>
    <row r="152" spans="1:11" x14ac:dyDescent="0.25">
      <c r="A152" s="11" t="s">
        <v>73</v>
      </c>
      <c r="B152" s="12" t="s">
        <v>11</v>
      </c>
      <c r="C152" s="13">
        <v>180000</v>
      </c>
      <c r="D152" s="14">
        <v>0</v>
      </c>
      <c r="E152" s="14">
        <v>100</v>
      </c>
      <c r="F152" s="14">
        <v>0</v>
      </c>
      <c r="G152" s="30">
        <v>0</v>
      </c>
      <c r="H152" s="34">
        <f t="shared" si="29"/>
        <v>0</v>
      </c>
      <c r="I152" s="5">
        <f t="shared" si="30"/>
        <v>180000</v>
      </c>
      <c r="J152" s="5">
        <f t="shared" si="31"/>
        <v>0</v>
      </c>
      <c r="K152" s="35">
        <f t="shared" si="32"/>
        <v>0</v>
      </c>
    </row>
    <row r="153" spans="1:11" x14ac:dyDescent="0.25">
      <c r="A153" s="11" t="s">
        <v>73</v>
      </c>
      <c r="B153" s="12" t="s">
        <v>7</v>
      </c>
      <c r="C153" s="13">
        <v>293000</v>
      </c>
      <c r="D153" s="14">
        <v>0</v>
      </c>
      <c r="E153" s="14">
        <v>100</v>
      </c>
      <c r="F153" s="14">
        <v>0</v>
      </c>
      <c r="G153" s="30">
        <v>0</v>
      </c>
      <c r="H153" s="34">
        <f t="shared" si="29"/>
        <v>0</v>
      </c>
      <c r="I153" s="5">
        <f t="shared" si="30"/>
        <v>293000</v>
      </c>
      <c r="J153" s="5">
        <f t="shared" si="31"/>
        <v>0</v>
      </c>
      <c r="K153" s="35">
        <f t="shared" si="32"/>
        <v>0</v>
      </c>
    </row>
    <row r="154" spans="1:11" x14ac:dyDescent="0.25">
      <c r="A154" s="11" t="s">
        <v>74</v>
      </c>
      <c r="B154" s="12" t="s">
        <v>9</v>
      </c>
      <c r="C154" s="13">
        <v>123000</v>
      </c>
      <c r="D154" s="14">
        <v>0</v>
      </c>
      <c r="E154" s="14">
        <v>0</v>
      </c>
      <c r="F154" s="14">
        <v>100</v>
      </c>
      <c r="G154" s="30">
        <v>0</v>
      </c>
      <c r="H154" s="34">
        <f t="shared" si="29"/>
        <v>0</v>
      </c>
      <c r="I154" s="5">
        <f t="shared" si="30"/>
        <v>0</v>
      </c>
      <c r="J154" s="5">
        <f t="shared" si="31"/>
        <v>123000</v>
      </c>
      <c r="K154" s="35">
        <f t="shared" si="32"/>
        <v>0</v>
      </c>
    </row>
    <row r="155" spans="1:11" ht="15.75" thickBot="1" x14ac:dyDescent="0.3">
      <c r="A155" s="36" t="s">
        <v>75</v>
      </c>
      <c r="B155" s="12" t="s">
        <v>7</v>
      </c>
      <c r="C155" s="37">
        <v>1780333</v>
      </c>
      <c r="D155" s="38">
        <v>100</v>
      </c>
      <c r="E155" s="38">
        <v>0</v>
      </c>
      <c r="F155" s="38">
        <v>0</v>
      </c>
      <c r="G155" s="39">
        <v>0</v>
      </c>
      <c r="H155" s="34">
        <f t="shared" si="29"/>
        <v>1780333</v>
      </c>
      <c r="I155" s="5">
        <f t="shared" si="30"/>
        <v>0</v>
      </c>
      <c r="J155" s="5">
        <f t="shared" si="31"/>
        <v>0</v>
      </c>
      <c r="K155" s="35">
        <f t="shared" si="32"/>
        <v>0</v>
      </c>
    </row>
    <row r="156" spans="1:11" ht="15.75" thickBot="1" x14ac:dyDescent="0.3">
      <c r="A156" s="40" t="s">
        <v>50</v>
      </c>
      <c r="B156" s="41"/>
      <c r="C156" s="42">
        <f>SUM(C5:C155)</f>
        <v>828466947.33999991</v>
      </c>
      <c r="D156" s="43"/>
      <c r="E156" s="43"/>
      <c r="F156" s="43"/>
      <c r="G156" s="44"/>
      <c r="H156" s="45">
        <f>SUM(H5:H155)</f>
        <v>233742599.30640596</v>
      </c>
      <c r="I156" s="45">
        <f>SUM(I5:I155)</f>
        <v>375659203.18923807</v>
      </c>
      <c r="J156" s="45">
        <f>SUM(J5:J155)</f>
        <v>216889290.79385599</v>
      </c>
      <c r="K156" s="46">
        <f>SUM(K5:K155)</f>
        <v>2175854.0505000004</v>
      </c>
    </row>
    <row r="157" spans="1:11" x14ac:dyDescent="0.25">
      <c r="A157" s="15"/>
      <c r="B157" s="16"/>
      <c r="C157" s="17"/>
      <c r="D157" s="18"/>
      <c r="E157" s="18"/>
      <c r="F157" s="18"/>
      <c r="G157" s="18"/>
      <c r="H157" s="4"/>
      <c r="I157" s="4"/>
      <c r="J157" s="4"/>
      <c r="K157" s="33"/>
    </row>
    <row r="158" spans="1:11" x14ac:dyDescent="0.25">
      <c r="A158" s="8" t="s">
        <v>26</v>
      </c>
      <c r="B158" s="26"/>
      <c r="C158" s="27"/>
      <c r="D158" s="28"/>
      <c r="E158" s="28"/>
      <c r="F158" s="28"/>
      <c r="G158" s="28"/>
      <c r="H158" s="4"/>
      <c r="I158" s="4"/>
      <c r="J158" s="4"/>
      <c r="K158" s="33"/>
    </row>
    <row r="159" spans="1:11" ht="45" customHeight="1" x14ac:dyDescent="0.25">
      <c r="A159" s="62" t="s">
        <v>76</v>
      </c>
      <c r="B159" s="68"/>
      <c r="C159" s="68"/>
      <c r="D159" s="68"/>
      <c r="E159" s="68"/>
      <c r="F159" s="68"/>
      <c r="G159" s="68"/>
      <c r="H159" s="68"/>
      <c r="I159" s="68"/>
      <c r="J159" s="68"/>
      <c r="K159" s="64"/>
    </row>
    <row r="160" spans="1:11" ht="15" customHeight="1" x14ac:dyDescent="0.25">
      <c r="A160" s="62" t="s">
        <v>63</v>
      </c>
      <c r="B160" s="63"/>
      <c r="C160" s="63"/>
      <c r="D160" s="63"/>
      <c r="E160" s="63"/>
      <c r="F160" s="63"/>
      <c r="G160" s="63"/>
      <c r="H160" s="63"/>
      <c r="I160" s="63"/>
      <c r="J160" s="63"/>
      <c r="K160" s="64"/>
    </row>
    <row r="161" spans="1:11" ht="30" customHeight="1" thickBot="1" x14ac:dyDescent="0.3">
      <c r="A161" s="56" t="s">
        <v>105</v>
      </c>
      <c r="B161" s="57"/>
      <c r="C161" s="57"/>
      <c r="D161" s="57"/>
      <c r="E161" s="57"/>
      <c r="F161" s="57"/>
      <c r="G161" s="57"/>
      <c r="H161" s="57"/>
      <c r="I161" s="57"/>
      <c r="J161" s="57"/>
      <c r="K161" s="58"/>
    </row>
  </sheetData>
  <mergeCells count="7">
    <mergeCell ref="A1:K1"/>
    <mergeCell ref="A2:K2"/>
    <mergeCell ref="A161:K161"/>
    <mergeCell ref="D3:G3"/>
    <mergeCell ref="A160:K160"/>
    <mergeCell ref="H3:K3"/>
    <mergeCell ref="A159:K159"/>
  </mergeCells>
  <printOptions horizontalCentered="1"/>
  <pageMargins left="0.5" right="0.5" top="0.75" bottom="0.75" header="0.5" footer="0.5"/>
  <pageSetup scale="76" fitToHeight="0" orientation="landscape" verticalDpi="0" r:id="rId1"/>
  <headerFooter>
    <oddHeader>&amp;COffice of Economic and Demographic Research</oddHeader>
    <oddFooter>&amp;LFebruary 27, 2024&amp;RPage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5"/>
  <sheetViews>
    <sheetView workbookViewId="0">
      <pane ySplit="4" topLeftCell="A5" activePane="bottomLeft" state="frozen"/>
      <selection pane="bottomLeft" activeCell="A5" sqref="A5"/>
    </sheetView>
  </sheetViews>
  <sheetFormatPr defaultRowHeight="15" x14ac:dyDescent="0.25"/>
  <cols>
    <col min="1" max="1" width="20.7109375" customWidth="1"/>
    <col min="2" max="2" width="18.7109375" customWidth="1"/>
    <col min="3" max="3" width="18.7109375" style="1" customWidth="1"/>
    <col min="4" max="4" width="15.7109375" style="2" customWidth="1"/>
    <col min="5" max="8" width="13.7109375" style="3" customWidth="1"/>
    <col min="9" max="12" width="13.7109375" style="2" customWidth="1"/>
  </cols>
  <sheetData>
    <row r="1" spans="1:12" ht="23.25" x14ac:dyDescent="0.25">
      <c r="A1" s="50" t="s">
        <v>103</v>
      </c>
      <c r="B1" s="70"/>
      <c r="C1" s="51"/>
      <c r="D1" s="51"/>
      <c r="E1" s="51"/>
      <c r="F1" s="51"/>
      <c r="G1" s="51"/>
      <c r="H1" s="51"/>
      <c r="I1" s="51"/>
      <c r="J1" s="51"/>
      <c r="K1" s="51"/>
      <c r="L1" s="52"/>
    </row>
    <row r="2" spans="1:12" ht="19.5" thickBot="1" x14ac:dyDescent="0.3">
      <c r="A2" s="53" t="s">
        <v>89</v>
      </c>
      <c r="B2" s="71"/>
      <c r="C2" s="54"/>
      <c r="D2" s="54"/>
      <c r="E2" s="54"/>
      <c r="F2" s="54"/>
      <c r="G2" s="54"/>
      <c r="H2" s="54"/>
      <c r="I2" s="54"/>
      <c r="J2" s="54"/>
      <c r="K2" s="54"/>
      <c r="L2" s="55"/>
    </row>
    <row r="3" spans="1:12" ht="16.5" customHeight="1" thickBot="1" x14ac:dyDescent="0.3">
      <c r="A3" s="21"/>
      <c r="B3" s="22" t="s">
        <v>22</v>
      </c>
      <c r="C3" s="22" t="s">
        <v>1</v>
      </c>
      <c r="D3" s="22" t="s">
        <v>29</v>
      </c>
      <c r="E3" s="59" t="s">
        <v>12</v>
      </c>
      <c r="F3" s="60"/>
      <c r="G3" s="60"/>
      <c r="H3" s="61"/>
      <c r="I3" s="65" t="s">
        <v>28</v>
      </c>
      <c r="J3" s="66"/>
      <c r="K3" s="66"/>
      <c r="L3" s="67"/>
    </row>
    <row r="4" spans="1:12" ht="16.5" thickBot="1" x14ac:dyDescent="0.3">
      <c r="A4" s="19" t="s">
        <v>21</v>
      </c>
      <c r="B4" s="20" t="s">
        <v>0</v>
      </c>
      <c r="C4" s="20" t="s">
        <v>13</v>
      </c>
      <c r="D4" s="23" t="s">
        <v>86</v>
      </c>
      <c r="E4" s="7" t="s">
        <v>2</v>
      </c>
      <c r="F4" s="7" t="s">
        <v>3</v>
      </c>
      <c r="G4" s="7" t="s">
        <v>4</v>
      </c>
      <c r="H4" s="29" t="s">
        <v>5</v>
      </c>
      <c r="I4" s="31" t="s">
        <v>2</v>
      </c>
      <c r="J4" s="6" t="s">
        <v>3</v>
      </c>
      <c r="K4" s="6" t="s">
        <v>4</v>
      </c>
      <c r="L4" s="32" t="s">
        <v>5</v>
      </c>
    </row>
    <row r="5" spans="1:12" x14ac:dyDescent="0.25">
      <c r="A5" s="8" t="s">
        <v>77</v>
      </c>
      <c r="B5" s="12" t="s">
        <v>65</v>
      </c>
      <c r="C5" s="9" t="s">
        <v>9</v>
      </c>
      <c r="D5" s="10">
        <v>600000</v>
      </c>
      <c r="E5" s="73" t="s">
        <v>15</v>
      </c>
      <c r="F5" s="74"/>
      <c r="G5" s="74"/>
      <c r="H5" s="75"/>
      <c r="I5" s="76" t="s">
        <v>15</v>
      </c>
      <c r="J5" s="76"/>
      <c r="K5" s="76"/>
      <c r="L5" s="77"/>
    </row>
    <row r="6" spans="1:12" x14ac:dyDescent="0.25">
      <c r="A6" s="49" t="s">
        <v>77</v>
      </c>
      <c r="B6" s="12" t="s">
        <v>65</v>
      </c>
      <c r="C6" s="12" t="s">
        <v>17</v>
      </c>
      <c r="D6" s="13">
        <v>605000</v>
      </c>
      <c r="E6" s="73" t="s">
        <v>15</v>
      </c>
      <c r="F6" s="74"/>
      <c r="G6" s="74"/>
      <c r="H6" s="75"/>
      <c r="I6" s="76" t="s">
        <v>15</v>
      </c>
      <c r="J6" s="76"/>
      <c r="K6" s="76"/>
      <c r="L6" s="77"/>
    </row>
    <row r="7" spans="1:12" x14ac:dyDescent="0.25">
      <c r="A7" s="11" t="s">
        <v>77</v>
      </c>
      <c r="B7" s="12" t="s">
        <v>65</v>
      </c>
      <c r="C7" s="12" t="s">
        <v>7</v>
      </c>
      <c r="D7" s="13">
        <v>40000</v>
      </c>
      <c r="E7" s="73" t="s">
        <v>15</v>
      </c>
      <c r="F7" s="74"/>
      <c r="G7" s="74"/>
      <c r="H7" s="75"/>
      <c r="I7" s="76" t="s">
        <v>15</v>
      </c>
      <c r="J7" s="76"/>
      <c r="K7" s="76"/>
      <c r="L7" s="77"/>
    </row>
    <row r="8" spans="1:12" x14ac:dyDescent="0.25">
      <c r="A8" s="11" t="s">
        <v>78</v>
      </c>
      <c r="B8" s="12" t="s">
        <v>61</v>
      </c>
      <c r="C8" s="12" t="s">
        <v>10</v>
      </c>
      <c r="D8" s="13">
        <v>250000</v>
      </c>
      <c r="E8" s="14">
        <v>0</v>
      </c>
      <c r="F8" s="14">
        <v>0</v>
      </c>
      <c r="G8" s="14">
        <v>100</v>
      </c>
      <c r="H8" s="30">
        <v>0</v>
      </c>
      <c r="I8" s="34">
        <f t="shared" ref="I8:I18" si="0">$D8*(E8/100)</f>
        <v>0</v>
      </c>
      <c r="J8" s="5">
        <f t="shared" ref="J8:J18" si="1">$D8*(F8/100)</f>
        <v>0</v>
      </c>
      <c r="K8" s="5">
        <f t="shared" ref="K8:K18" si="2">$D8*(G8/100)</f>
        <v>250000</v>
      </c>
      <c r="L8" s="35">
        <f t="shared" ref="L8:L18" si="3">$D8*(H8/100)</f>
        <v>0</v>
      </c>
    </row>
    <row r="9" spans="1:12" x14ac:dyDescent="0.25">
      <c r="A9" s="11" t="s">
        <v>79</v>
      </c>
      <c r="B9" s="12" t="s">
        <v>61</v>
      </c>
      <c r="C9" s="12" t="s">
        <v>17</v>
      </c>
      <c r="D9" s="13">
        <v>2404000</v>
      </c>
      <c r="E9" s="14">
        <v>0</v>
      </c>
      <c r="F9" s="14">
        <v>100</v>
      </c>
      <c r="G9" s="14">
        <v>0</v>
      </c>
      <c r="H9" s="30">
        <v>0</v>
      </c>
      <c r="I9" s="34">
        <f t="shared" si="0"/>
        <v>0</v>
      </c>
      <c r="J9" s="5">
        <f t="shared" si="1"/>
        <v>2404000</v>
      </c>
      <c r="K9" s="5">
        <f t="shared" si="2"/>
        <v>0</v>
      </c>
      <c r="L9" s="35">
        <f t="shared" si="3"/>
        <v>0</v>
      </c>
    </row>
    <row r="10" spans="1:12" x14ac:dyDescent="0.25">
      <c r="A10" s="11" t="s">
        <v>106</v>
      </c>
      <c r="B10" s="12" t="s">
        <v>61</v>
      </c>
      <c r="C10" s="12" t="s">
        <v>9</v>
      </c>
      <c r="D10" s="13">
        <v>267775</v>
      </c>
      <c r="E10" s="14">
        <v>62.17</v>
      </c>
      <c r="F10" s="14">
        <v>0</v>
      </c>
      <c r="G10" s="14">
        <v>0</v>
      </c>
      <c r="H10" s="30">
        <v>37.83</v>
      </c>
      <c r="I10" s="34">
        <f t="shared" si="0"/>
        <v>166475.7175</v>
      </c>
      <c r="J10" s="5">
        <f t="shared" si="1"/>
        <v>0</v>
      </c>
      <c r="K10" s="5">
        <f t="shared" si="2"/>
        <v>0</v>
      </c>
      <c r="L10" s="35">
        <f t="shared" si="3"/>
        <v>101299.28249999999</v>
      </c>
    </row>
    <row r="11" spans="1:12" x14ac:dyDescent="0.25">
      <c r="A11" s="11" t="s">
        <v>80</v>
      </c>
      <c r="B11" s="12" t="s">
        <v>52</v>
      </c>
      <c r="C11" s="12" t="s">
        <v>7</v>
      </c>
      <c r="D11" s="13">
        <v>762702</v>
      </c>
      <c r="E11" s="14">
        <v>36.130000000000003</v>
      </c>
      <c r="F11" s="14">
        <v>63.87</v>
      </c>
      <c r="G11" s="14">
        <v>0</v>
      </c>
      <c r="H11" s="30">
        <v>0</v>
      </c>
      <c r="I11" s="34">
        <f t="shared" si="0"/>
        <v>275564.23259999999</v>
      </c>
      <c r="J11" s="5">
        <f t="shared" si="1"/>
        <v>487137.76739999995</v>
      </c>
      <c r="K11" s="5">
        <f t="shared" si="2"/>
        <v>0</v>
      </c>
      <c r="L11" s="35">
        <f t="shared" si="3"/>
        <v>0</v>
      </c>
    </row>
    <row r="12" spans="1:12" x14ac:dyDescent="0.25">
      <c r="A12" s="11" t="s">
        <v>81</v>
      </c>
      <c r="B12" s="12" t="s">
        <v>46</v>
      </c>
      <c r="C12" s="12" t="s">
        <v>9</v>
      </c>
      <c r="D12" s="13">
        <v>400000</v>
      </c>
      <c r="E12" s="14">
        <v>75</v>
      </c>
      <c r="F12" s="14">
        <v>25</v>
      </c>
      <c r="G12" s="14">
        <v>0</v>
      </c>
      <c r="H12" s="30">
        <v>0</v>
      </c>
      <c r="I12" s="34">
        <f t="shared" si="0"/>
        <v>300000</v>
      </c>
      <c r="J12" s="5">
        <f t="shared" si="1"/>
        <v>100000</v>
      </c>
      <c r="K12" s="5">
        <f t="shared" si="2"/>
        <v>0</v>
      </c>
      <c r="L12" s="35">
        <f t="shared" si="3"/>
        <v>0</v>
      </c>
    </row>
    <row r="13" spans="1:12" x14ac:dyDescent="0.25">
      <c r="A13" s="11" t="s">
        <v>81</v>
      </c>
      <c r="B13" s="12" t="s">
        <v>46</v>
      </c>
      <c r="C13" s="12" t="s">
        <v>10</v>
      </c>
      <c r="D13" s="13">
        <v>500000</v>
      </c>
      <c r="E13" s="14">
        <v>14</v>
      </c>
      <c r="F13" s="14">
        <v>86</v>
      </c>
      <c r="G13" s="14">
        <v>0</v>
      </c>
      <c r="H13" s="30">
        <v>0</v>
      </c>
      <c r="I13" s="34">
        <f t="shared" si="0"/>
        <v>70000</v>
      </c>
      <c r="J13" s="5">
        <f t="shared" si="1"/>
        <v>430000</v>
      </c>
      <c r="K13" s="5">
        <f t="shared" si="2"/>
        <v>0</v>
      </c>
      <c r="L13" s="35">
        <f t="shared" si="3"/>
        <v>0</v>
      </c>
    </row>
    <row r="14" spans="1:12" x14ac:dyDescent="0.25">
      <c r="A14" s="11" t="s">
        <v>81</v>
      </c>
      <c r="B14" s="12" t="s">
        <v>46</v>
      </c>
      <c r="C14" s="12" t="s">
        <v>7</v>
      </c>
      <c r="D14" s="13">
        <v>2082227</v>
      </c>
      <c r="E14" s="14">
        <v>19</v>
      </c>
      <c r="F14" s="14">
        <v>81</v>
      </c>
      <c r="G14" s="14">
        <v>0</v>
      </c>
      <c r="H14" s="30">
        <v>0</v>
      </c>
      <c r="I14" s="34">
        <f t="shared" si="0"/>
        <v>395623.13</v>
      </c>
      <c r="J14" s="5">
        <f t="shared" si="1"/>
        <v>1686603.87</v>
      </c>
      <c r="K14" s="5">
        <f t="shared" si="2"/>
        <v>0</v>
      </c>
      <c r="L14" s="35">
        <f t="shared" si="3"/>
        <v>0</v>
      </c>
    </row>
    <row r="15" spans="1:12" x14ac:dyDescent="0.25">
      <c r="A15" s="11" t="s">
        <v>82</v>
      </c>
      <c r="B15" s="12" t="s">
        <v>64</v>
      </c>
      <c r="C15" s="12" t="s">
        <v>9</v>
      </c>
      <c r="D15" s="13">
        <v>951400</v>
      </c>
      <c r="E15" s="14">
        <v>83.45</v>
      </c>
      <c r="F15" s="14">
        <v>16.55</v>
      </c>
      <c r="G15" s="14">
        <v>0</v>
      </c>
      <c r="H15" s="30">
        <v>0</v>
      </c>
      <c r="I15" s="34">
        <f t="shared" si="0"/>
        <v>793943.3</v>
      </c>
      <c r="J15" s="5">
        <f t="shared" si="1"/>
        <v>157456.70000000001</v>
      </c>
      <c r="K15" s="5">
        <f t="shared" si="2"/>
        <v>0</v>
      </c>
      <c r="L15" s="35">
        <f t="shared" si="3"/>
        <v>0</v>
      </c>
    </row>
    <row r="16" spans="1:12" x14ac:dyDescent="0.25">
      <c r="A16" s="11" t="s">
        <v>82</v>
      </c>
      <c r="B16" s="12" t="s">
        <v>64</v>
      </c>
      <c r="C16" s="12" t="s">
        <v>17</v>
      </c>
      <c r="D16" s="13">
        <v>527280</v>
      </c>
      <c r="E16" s="14">
        <v>100</v>
      </c>
      <c r="F16" s="14">
        <v>0</v>
      </c>
      <c r="G16" s="14">
        <v>0</v>
      </c>
      <c r="H16" s="30">
        <v>0</v>
      </c>
      <c r="I16" s="34">
        <f t="shared" si="0"/>
        <v>527280</v>
      </c>
      <c r="J16" s="5">
        <f t="shared" si="1"/>
        <v>0</v>
      </c>
      <c r="K16" s="5">
        <f t="shared" si="2"/>
        <v>0</v>
      </c>
      <c r="L16" s="35">
        <f t="shared" si="3"/>
        <v>0</v>
      </c>
    </row>
    <row r="17" spans="1:12" x14ac:dyDescent="0.25">
      <c r="A17" s="11" t="s">
        <v>82</v>
      </c>
      <c r="B17" s="12" t="s">
        <v>64</v>
      </c>
      <c r="C17" s="12" t="s">
        <v>10</v>
      </c>
      <c r="D17" s="13">
        <v>4743792</v>
      </c>
      <c r="E17" s="14">
        <v>80.400000000000006</v>
      </c>
      <c r="F17" s="14">
        <v>19.600000000000001</v>
      </c>
      <c r="G17" s="14">
        <v>0</v>
      </c>
      <c r="H17" s="30">
        <v>0</v>
      </c>
      <c r="I17" s="34">
        <f t="shared" si="0"/>
        <v>3814008.7680000002</v>
      </c>
      <c r="J17" s="5">
        <f t="shared" si="1"/>
        <v>929783.23200000008</v>
      </c>
      <c r="K17" s="5">
        <f t="shared" si="2"/>
        <v>0</v>
      </c>
      <c r="L17" s="35">
        <f t="shared" si="3"/>
        <v>0</v>
      </c>
    </row>
    <row r="18" spans="1:12" x14ac:dyDescent="0.25">
      <c r="A18" s="11" t="s">
        <v>82</v>
      </c>
      <c r="B18" s="12" t="s">
        <v>64</v>
      </c>
      <c r="C18" s="12" t="s">
        <v>7</v>
      </c>
      <c r="D18" s="13">
        <v>1521637</v>
      </c>
      <c r="E18" s="14">
        <v>80.28</v>
      </c>
      <c r="F18" s="14">
        <v>19.72</v>
      </c>
      <c r="G18" s="14">
        <v>0</v>
      </c>
      <c r="H18" s="30">
        <v>0</v>
      </c>
      <c r="I18" s="34">
        <f t="shared" si="0"/>
        <v>1221570.1835999999</v>
      </c>
      <c r="J18" s="5">
        <f t="shared" si="1"/>
        <v>300066.81639999995</v>
      </c>
      <c r="K18" s="5">
        <f t="shared" si="2"/>
        <v>0</v>
      </c>
      <c r="L18" s="35">
        <f t="shared" si="3"/>
        <v>0</v>
      </c>
    </row>
    <row r="19" spans="1:12" x14ac:dyDescent="0.25">
      <c r="A19" s="11" t="s">
        <v>83</v>
      </c>
      <c r="B19" s="12" t="s">
        <v>16</v>
      </c>
      <c r="C19" s="12" t="s">
        <v>17</v>
      </c>
      <c r="D19" s="13">
        <v>63733</v>
      </c>
      <c r="E19" s="14">
        <v>100</v>
      </c>
      <c r="F19" s="14">
        <v>0</v>
      </c>
      <c r="G19" s="14">
        <v>0</v>
      </c>
      <c r="H19" s="30">
        <v>0</v>
      </c>
      <c r="I19" s="34">
        <f t="shared" ref="I19:I22" si="4">$D19*(E19/100)</f>
        <v>63733</v>
      </c>
      <c r="J19" s="5">
        <f t="shared" ref="J19:J22" si="5">$D19*(F19/100)</f>
        <v>0</v>
      </c>
      <c r="K19" s="5">
        <f t="shared" ref="K19:K22" si="6">$D19*(G19/100)</f>
        <v>0</v>
      </c>
      <c r="L19" s="35">
        <f t="shared" ref="L19:L22" si="7">$D19*(H19/100)</f>
        <v>0</v>
      </c>
    </row>
    <row r="20" spans="1:12" x14ac:dyDescent="0.25">
      <c r="A20" s="11" t="s">
        <v>83</v>
      </c>
      <c r="B20" s="12" t="s">
        <v>16</v>
      </c>
      <c r="C20" s="12" t="s">
        <v>11</v>
      </c>
      <c r="D20" s="13">
        <v>86492</v>
      </c>
      <c r="E20" s="14">
        <v>100</v>
      </c>
      <c r="F20" s="14">
        <v>0</v>
      </c>
      <c r="G20" s="14">
        <v>0</v>
      </c>
      <c r="H20" s="30">
        <v>0</v>
      </c>
      <c r="I20" s="34">
        <f t="shared" si="4"/>
        <v>86492</v>
      </c>
      <c r="J20" s="5">
        <f t="shared" si="5"/>
        <v>0</v>
      </c>
      <c r="K20" s="5">
        <f t="shared" si="6"/>
        <v>0</v>
      </c>
      <c r="L20" s="35">
        <f t="shared" si="7"/>
        <v>0</v>
      </c>
    </row>
    <row r="21" spans="1:12" x14ac:dyDescent="0.25">
      <c r="A21" s="11" t="s">
        <v>83</v>
      </c>
      <c r="B21" s="12" t="s">
        <v>16</v>
      </c>
      <c r="C21" s="12" t="s">
        <v>7</v>
      </c>
      <c r="D21" s="13">
        <v>170025</v>
      </c>
      <c r="E21" s="14">
        <v>0</v>
      </c>
      <c r="F21" s="14">
        <v>100</v>
      </c>
      <c r="G21" s="14">
        <v>0</v>
      </c>
      <c r="H21" s="30">
        <v>0</v>
      </c>
      <c r="I21" s="34">
        <f t="shared" si="4"/>
        <v>0</v>
      </c>
      <c r="J21" s="5">
        <f t="shared" si="5"/>
        <v>170025</v>
      </c>
      <c r="K21" s="5">
        <f t="shared" si="6"/>
        <v>0</v>
      </c>
      <c r="L21" s="35">
        <f t="shared" si="7"/>
        <v>0</v>
      </c>
    </row>
    <row r="22" spans="1:12" x14ac:dyDescent="0.25">
      <c r="A22" s="11" t="s">
        <v>84</v>
      </c>
      <c r="B22" s="12" t="s">
        <v>18</v>
      </c>
      <c r="C22" s="12" t="s">
        <v>9</v>
      </c>
      <c r="D22" s="13">
        <v>596700</v>
      </c>
      <c r="E22" s="14">
        <v>100</v>
      </c>
      <c r="F22" s="14">
        <v>0</v>
      </c>
      <c r="G22" s="14">
        <v>0</v>
      </c>
      <c r="H22" s="30">
        <v>0</v>
      </c>
      <c r="I22" s="34">
        <f t="shared" si="4"/>
        <v>596700</v>
      </c>
      <c r="J22" s="5">
        <f t="shared" si="5"/>
        <v>0</v>
      </c>
      <c r="K22" s="5">
        <f t="shared" si="6"/>
        <v>0</v>
      </c>
      <c r="L22" s="35">
        <f t="shared" si="7"/>
        <v>0</v>
      </c>
    </row>
    <row r="23" spans="1:12" x14ac:dyDescent="0.25">
      <c r="A23" s="11" t="s">
        <v>84</v>
      </c>
      <c r="B23" s="12" t="s">
        <v>18</v>
      </c>
      <c r="C23" s="12" t="s">
        <v>7</v>
      </c>
      <c r="D23" s="13">
        <v>1370890</v>
      </c>
      <c r="E23" s="14">
        <v>0</v>
      </c>
      <c r="F23" s="14">
        <v>0</v>
      </c>
      <c r="G23" s="14">
        <v>0</v>
      </c>
      <c r="H23" s="30">
        <v>100</v>
      </c>
      <c r="I23" s="34">
        <f t="shared" ref="I23:I34" si="8">$D23*(E23/100)</f>
        <v>0</v>
      </c>
      <c r="J23" s="5">
        <f t="shared" ref="J23:J34" si="9">$D23*(F23/100)</f>
        <v>0</v>
      </c>
      <c r="K23" s="5">
        <f t="shared" ref="K23:K34" si="10">$D23*(G23/100)</f>
        <v>0</v>
      </c>
      <c r="L23" s="35">
        <f t="shared" ref="L23:L34" si="11">$D23*(H23/100)</f>
        <v>1370890</v>
      </c>
    </row>
    <row r="24" spans="1:12" x14ac:dyDescent="0.25">
      <c r="A24" s="11" t="s">
        <v>85</v>
      </c>
      <c r="B24" s="12" t="s">
        <v>18</v>
      </c>
      <c r="C24" s="12" t="s">
        <v>17</v>
      </c>
      <c r="D24" s="13">
        <v>262265</v>
      </c>
      <c r="E24" s="14">
        <v>100</v>
      </c>
      <c r="F24" s="14">
        <v>0</v>
      </c>
      <c r="G24" s="14">
        <v>0</v>
      </c>
      <c r="H24" s="30">
        <v>0</v>
      </c>
      <c r="I24" s="34">
        <f t="shared" si="8"/>
        <v>262265</v>
      </c>
      <c r="J24" s="5">
        <f t="shared" si="9"/>
        <v>0</v>
      </c>
      <c r="K24" s="5">
        <f t="shared" si="10"/>
        <v>0</v>
      </c>
      <c r="L24" s="35">
        <f t="shared" si="11"/>
        <v>0</v>
      </c>
    </row>
    <row r="25" spans="1:12" x14ac:dyDescent="0.25">
      <c r="A25" s="11" t="s">
        <v>85</v>
      </c>
      <c r="B25" s="12" t="s">
        <v>18</v>
      </c>
      <c r="C25" s="12" t="s">
        <v>7</v>
      </c>
      <c r="D25" s="13">
        <v>958479</v>
      </c>
      <c r="E25" s="14">
        <v>10.88</v>
      </c>
      <c r="F25" s="14">
        <v>89.12</v>
      </c>
      <c r="G25" s="14">
        <v>0</v>
      </c>
      <c r="H25" s="30">
        <v>0</v>
      </c>
      <c r="I25" s="34">
        <f t="shared" si="8"/>
        <v>104282.51520000001</v>
      </c>
      <c r="J25" s="5">
        <f t="shared" si="9"/>
        <v>854196.48479999998</v>
      </c>
      <c r="K25" s="5">
        <f t="shared" si="10"/>
        <v>0</v>
      </c>
      <c r="L25" s="35">
        <f t="shared" si="11"/>
        <v>0</v>
      </c>
    </row>
    <row r="26" spans="1:12" x14ac:dyDescent="0.25">
      <c r="A26" s="11" t="s">
        <v>107</v>
      </c>
      <c r="B26" s="12" t="s">
        <v>101</v>
      </c>
      <c r="C26" s="12" t="s">
        <v>17</v>
      </c>
      <c r="D26" s="13">
        <v>75000</v>
      </c>
      <c r="E26" s="14">
        <v>0</v>
      </c>
      <c r="F26" s="14">
        <v>0</v>
      </c>
      <c r="G26" s="14">
        <v>100</v>
      </c>
      <c r="H26" s="30">
        <v>0</v>
      </c>
      <c r="I26" s="34">
        <f t="shared" si="8"/>
        <v>0</v>
      </c>
      <c r="J26" s="5">
        <f t="shared" si="9"/>
        <v>0</v>
      </c>
      <c r="K26" s="5">
        <f t="shared" si="10"/>
        <v>75000</v>
      </c>
      <c r="L26" s="35">
        <f t="shared" si="11"/>
        <v>0</v>
      </c>
    </row>
    <row r="27" spans="1:12" x14ac:dyDescent="0.25">
      <c r="A27" s="11" t="s">
        <v>107</v>
      </c>
      <c r="B27" s="12" t="s">
        <v>101</v>
      </c>
      <c r="C27" s="12" t="s">
        <v>11</v>
      </c>
      <c r="D27" s="13">
        <v>66067</v>
      </c>
      <c r="E27" s="14">
        <v>100</v>
      </c>
      <c r="F27" s="14">
        <v>0</v>
      </c>
      <c r="G27" s="14">
        <v>0</v>
      </c>
      <c r="H27" s="30">
        <v>0</v>
      </c>
      <c r="I27" s="34">
        <f t="shared" si="8"/>
        <v>66067</v>
      </c>
      <c r="J27" s="5">
        <f t="shared" si="9"/>
        <v>0</v>
      </c>
      <c r="K27" s="5">
        <f t="shared" si="10"/>
        <v>0</v>
      </c>
      <c r="L27" s="35">
        <f t="shared" si="11"/>
        <v>0</v>
      </c>
    </row>
    <row r="28" spans="1:12" x14ac:dyDescent="0.25">
      <c r="A28" s="11" t="s">
        <v>107</v>
      </c>
      <c r="B28" s="12" t="s">
        <v>101</v>
      </c>
      <c r="C28" s="12" t="s">
        <v>7</v>
      </c>
      <c r="D28" s="13">
        <v>28153</v>
      </c>
      <c r="E28" s="14">
        <v>100</v>
      </c>
      <c r="F28" s="14">
        <v>0</v>
      </c>
      <c r="G28" s="14">
        <v>0</v>
      </c>
      <c r="H28" s="30">
        <v>0</v>
      </c>
      <c r="I28" s="34">
        <f t="shared" si="8"/>
        <v>28153</v>
      </c>
      <c r="J28" s="5">
        <f t="shared" si="9"/>
        <v>0</v>
      </c>
      <c r="K28" s="5">
        <f t="shared" si="10"/>
        <v>0</v>
      </c>
      <c r="L28" s="35">
        <f t="shared" si="11"/>
        <v>0</v>
      </c>
    </row>
    <row r="29" spans="1:12" x14ac:dyDescent="0.25">
      <c r="A29" s="11" t="s">
        <v>87</v>
      </c>
      <c r="B29" s="12" t="s">
        <v>18</v>
      </c>
      <c r="C29" s="12" t="s">
        <v>9</v>
      </c>
      <c r="D29" s="13">
        <v>145000</v>
      </c>
      <c r="E29" s="14">
        <v>0</v>
      </c>
      <c r="F29" s="14">
        <v>0</v>
      </c>
      <c r="G29" s="14">
        <v>0</v>
      </c>
      <c r="H29" s="30">
        <v>100</v>
      </c>
      <c r="I29" s="34">
        <f t="shared" si="8"/>
        <v>0</v>
      </c>
      <c r="J29" s="5">
        <f t="shared" si="9"/>
        <v>0</v>
      </c>
      <c r="K29" s="5">
        <f t="shared" si="10"/>
        <v>0</v>
      </c>
      <c r="L29" s="35">
        <f t="shared" si="11"/>
        <v>145000</v>
      </c>
    </row>
    <row r="30" spans="1:12" x14ac:dyDescent="0.25">
      <c r="A30" s="11" t="s">
        <v>87</v>
      </c>
      <c r="B30" s="12" t="s">
        <v>18</v>
      </c>
      <c r="C30" s="12" t="s">
        <v>17</v>
      </c>
      <c r="D30" s="13">
        <v>500000</v>
      </c>
      <c r="E30" s="14">
        <v>0</v>
      </c>
      <c r="F30" s="14">
        <v>0</v>
      </c>
      <c r="G30" s="14">
        <v>0</v>
      </c>
      <c r="H30" s="30">
        <v>100</v>
      </c>
      <c r="I30" s="34">
        <f t="shared" si="8"/>
        <v>0</v>
      </c>
      <c r="J30" s="5">
        <f t="shared" si="9"/>
        <v>0</v>
      </c>
      <c r="K30" s="5">
        <f t="shared" si="10"/>
        <v>0</v>
      </c>
      <c r="L30" s="35">
        <f t="shared" si="11"/>
        <v>500000</v>
      </c>
    </row>
    <row r="31" spans="1:12" x14ac:dyDescent="0.25">
      <c r="A31" s="11" t="s">
        <v>87</v>
      </c>
      <c r="B31" s="12" t="s">
        <v>18</v>
      </c>
      <c r="C31" s="12" t="s">
        <v>10</v>
      </c>
      <c r="D31" s="13">
        <v>20000</v>
      </c>
      <c r="E31" s="14">
        <v>0</v>
      </c>
      <c r="F31" s="14">
        <v>0</v>
      </c>
      <c r="G31" s="14">
        <v>0</v>
      </c>
      <c r="H31" s="30">
        <v>100</v>
      </c>
      <c r="I31" s="34">
        <f t="shared" si="8"/>
        <v>0</v>
      </c>
      <c r="J31" s="5">
        <f t="shared" si="9"/>
        <v>0</v>
      </c>
      <c r="K31" s="5">
        <f t="shared" si="10"/>
        <v>0</v>
      </c>
      <c r="L31" s="35">
        <f t="shared" si="11"/>
        <v>20000</v>
      </c>
    </row>
    <row r="32" spans="1:12" x14ac:dyDescent="0.25">
      <c r="A32" s="11" t="s">
        <v>87</v>
      </c>
      <c r="B32" s="12" t="s">
        <v>18</v>
      </c>
      <c r="C32" s="12" t="s">
        <v>7</v>
      </c>
      <c r="D32" s="13">
        <v>120000</v>
      </c>
      <c r="E32" s="14">
        <v>0</v>
      </c>
      <c r="F32" s="14">
        <v>0</v>
      </c>
      <c r="G32" s="14">
        <v>0</v>
      </c>
      <c r="H32" s="30">
        <v>100</v>
      </c>
      <c r="I32" s="34">
        <f t="shared" si="8"/>
        <v>0</v>
      </c>
      <c r="J32" s="5">
        <f t="shared" si="9"/>
        <v>0</v>
      </c>
      <c r="K32" s="5">
        <f t="shared" si="10"/>
        <v>0</v>
      </c>
      <c r="L32" s="35">
        <f t="shared" si="11"/>
        <v>120000</v>
      </c>
    </row>
    <row r="33" spans="1:12" x14ac:dyDescent="0.25">
      <c r="A33" s="11" t="s">
        <v>88</v>
      </c>
      <c r="B33" s="12" t="s">
        <v>18</v>
      </c>
      <c r="C33" s="12" t="s">
        <v>9</v>
      </c>
      <c r="D33" s="13">
        <v>801956</v>
      </c>
      <c r="E33" s="14">
        <v>16.77</v>
      </c>
      <c r="F33" s="14">
        <v>18.920000000000002</v>
      </c>
      <c r="G33" s="14">
        <v>64.31</v>
      </c>
      <c r="H33" s="30">
        <v>0</v>
      </c>
      <c r="I33" s="34">
        <f t="shared" si="8"/>
        <v>134488.02119999999</v>
      </c>
      <c r="J33" s="5">
        <f t="shared" si="9"/>
        <v>151730.07519999999</v>
      </c>
      <c r="K33" s="5">
        <f t="shared" si="10"/>
        <v>515737.90360000002</v>
      </c>
      <c r="L33" s="35">
        <f t="shared" si="11"/>
        <v>0</v>
      </c>
    </row>
    <row r="34" spans="1:12" x14ac:dyDescent="0.25">
      <c r="A34" s="11" t="s">
        <v>88</v>
      </c>
      <c r="B34" s="12" t="s">
        <v>18</v>
      </c>
      <c r="C34" s="12" t="s">
        <v>7</v>
      </c>
      <c r="D34" s="13">
        <v>1515953</v>
      </c>
      <c r="E34" s="14">
        <v>0</v>
      </c>
      <c r="F34" s="14">
        <v>100</v>
      </c>
      <c r="G34" s="14">
        <v>0</v>
      </c>
      <c r="H34" s="30">
        <v>0</v>
      </c>
      <c r="I34" s="34">
        <f t="shared" si="8"/>
        <v>0</v>
      </c>
      <c r="J34" s="5">
        <f t="shared" si="9"/>
        <v>1515953</v>
      </c>
      <c r="K34" s="5">
        <f t="shared" si="10"/>
        <v>0</v>
      </c>
      <c r="L34" s="35">
        <f t="shared" si="11"/>
        <v>0</v>
      </c>
    </row>
    <row r="35" spans="1:12" x14ac:dyDescent="0.25">
      <c r="A35" s="11" t="s">
        <v>91</v>
      </c>
      <c r="B35" s="12" t="s">
        <v>18</v>
      </c>
      <c r="C35" s="12" t="s">
        <v>17</v>
      </c>
      <c r="D35" s="13">
        <v>562825</v>
      </c>
      <c r="E35" s="14">
        <v>100</v>
      </c>
      <c r="F35" s="14">
        <v>0</v>
      </c>
      <c r="G35" s="14">
        <v>0</v>
      </c>
      <c r="H35" s="30">
        <v>0</v>
      </c>
      <c r="I35" s="34">
        <f t="shared" ref="I35:I47" si="12">$D35*(E35/100)</f>
        <v>562825</v>
      </c>
      <c r="J35" s="5">
        <f t="shared" ref="J35:J47" si="13">$D35*(F35/100)</f>
        <v>0</v>
      </c>
      <c r="K35" s="5">
        <f t="shared" ref="K35:K47" si="14">$D35*(G35/100)</f>
        <v>0</v>
      </c>
      <c r="L35" s="35">
        <f t="shared" ref="L35:L47" si="15">$D35*(H35/100)</f>
        <v>0</v>
      </c>
    </row>
    <row r="36" spans="1:12" x14ac:dyDescent="0.25">
      <c r="A36" s="11" t="s">
        <v>91</v>
      </c>
      <c r="B36" s="12" t="s">
        <v>18</v>
      </c>
      <c r="C36" s="12" t="s">
        <v>7</v>
      </c>
      <c r="D36" s="13">
        <v>1124987</v>
      </c>
      <c r="E36" s="14">
        <v>36.89</v>
      </c>
      <c r="F36" s="14">
        <v>63.11</v>
      </c>
      <c r="G36" s="14">
        <v>0</v>
      </c>
      <c r="H36" s="30">
        <v>0</v>
      </c>
      <c r="I36" s="34">
        <f t="shared" si="12"/>
        <v>415007.70429999998</v>
      </c>
      <c r="J36" s="5">
        <f t="shared" si="13"/>
        <v>709979.29570000002</v>
      </c>
      <c r="K36" s="5">
        <f t="shared" si="14"/>
        <v>0</v>
      </c>
      <c r="L36" s="35">
        <f t="shared" si="15"/>
        <v>0</v>
      </c>
    </row>
    <row r="37" spans="1:12" x14ac:dyDescent="0.25">
      <c r="A37" s="11" t="s">
        <v>92</v>
      </c>
      <c r="B37" s="12" t="s">
        <v>61</v>
      </c>
      <c r="C37" s="12" t="s">
        <v>9</v>
      </c>
      <c r="D37" s="13">
        <v>272023</v>
      </c>
      <c r="E37" s="14">
        <v>0</v>
      </c>
      <c r="F37" s="14">
        <v>100</v>
      </c>
      <c r="G37" s="14">
        <v>0</v>
      </c>
      <c r="H37" s="30">
        <v>0</v>
      </c>
      <c r="I37" s="34">
        <f t="shared" si="12"/>
        <v>0</v>
      </c>
      <c r="J37" s="5">
        <f t="shared" si="13"/>
        <v>272023</v>
      </c>
      <c r="K37" s="5">
        <f t="shared" si="14"/>
        <v>0</v>
      </c>
      <c r="L37" s="35">
        <f t="shared" si="15"/>
        <v>0</v>
      </c>
    </row>
    <row r="38" spans="1:12" x14ac:dyDescent="0.25">
      <c r="A38" s="11" t="s">
        <v>92</v>
      </c>
      <c r="B38" s="12" t="s">
        <v>61</v>
      </c>
      <c r="C38" s="12" t="s">
        <v>7</v>
      </c>
      <c r="D38" s="13">
        <v>689832</v>
      </c>
      <c r="E38" s="14">
        <v>10.45</v>
      </c>
      <c r="F38" s="14">
        <v>46.06</v>
      </c>
      <c r="G38" s="14">
        <v>43.49</v>
      </c>
      <c r="H38" s="30">
        <v>0</v>
      </c>
      <c r="I38" s="34">
        <f t="shared" si="12"/>
        <v>72087.444000000003</v>
      </c>
      <c r="J38" s="5">
        <f t="shared" si="13"/>
        <v>317736.61920000002</v>
      </c>
      <c r="K38" s="5">
        <f t="shared" si="14"/>
        <v>300007.93680000002</v>
      </c>
      <c r="L38" s="35">
        <f t="shared" si="15"/>
        <v>0</v>
      </c>
    </row>
    <row r="39" spans="1:12" x14ac:dyDescent="0.25">
      <c r="A39" s="11" t="s">
        <v>93</v>
      </c>
      <c r="B39" s="12" t="s">
        <v>74</v>
      </c>
      <c r="C39" s="12" t="s">
        <v>9</v>
      </c>
      <c r="D39" s="13">
        <v>500000</v>
      </c>
      <c r="E39" s="14">
        <v>0</v>
      </c>
      <c r="F39" s="14">
        <v>100</v>
      </c>
      <c r="G39" s="14">
        <v>0</v>
      </c>
      <c r="H39" s="30">
        <v>0</v>
      </c>
      <c r="I39" s="34">
        <f t="shared" si="12"/>
        <v>0</v>
      </c>
      <c r="J39" s="5">
        <f t="shared" si="13"/>
        <v>500000</v>
      </c>
      <c r="K39" s="5">
        <f t="shared" si="14"/>
        <v>0</v>
      </c>
      <c r="L39" s="35">
        <f t="shared" si="15"/>
        <v>0</v>
      </c>
    </row>
    <row r="40" spans="1:12" x14ac:dyDescent="0.25">
      <c r="A40" s="11" t="s">
        <v>93</v>
      </c>
      <c r="B40" s="12" t="s">
        <v>74</v>
      </c>
      <c r="C40" s="12" t="s">
        <v>17</v>
      </c>
      <c r="D40" s="13">
        <v>323000</v>
      </c>
      <c r="E40" s="14">
        <v>100</v>
      </c>
      <c r="F40" s="14">
        <v>0</v>
      </c>
      <c r="G40" s="14">
        <v>0</v>
      </c>
      <c r="H40" s="30">
        <v>0</v>
      </c>
      <c r="I40" s="34">
        <f t="shared" si="12"/>
        <v>323000</v>
      </c>
      <c r="J40" s="5">
        <f t="shared" si="13"/>
        <v>0</v>
      </c>
      <c r="K40" s="5">
        <f t="shared" si="14"/>
        <v>0</v>
      </c>
      <c r="L40" s="35">
        <f t="shared" si="15"/>
        <v>0</v>
      </c>
    </row>
    <row r="41" spans="1:12" x14ac:dyDescent="0.25">
      <c r="A41" s="11" t="s">
        <v>93</v>
      </c>
      <c r="B41" s="12" t="s">
        <v>74</v>
      </c>
      <c r="C41" s="12" t="s">
        <v>7</v>
      </c>
      <c r="D41" s="13">
        <v>740000</v>
      </c>
      <c r="E41" s="14">
        <v>0</v>
      </c>
      <c r="F41" s="14">
        <v>100</v>
      </c>
      <c r="G41" s="14">
        <v>0</v>
      </c>
      <c r="H41" s="30">
        <v>0</v>
      </c>
      <c r="I41" s="34">
        <f t="shared" si="12"/>
        <v>0</v>
      </c>
      <c r="J41" s="5">
        <f t="shared" si="13"/>
        <v>740000</v>
      </c>
      <c r="K41" s="5">
        <f t="shared" si="14"/>
        <v>0</v>
      </c>
      <c r="L41" s="35">
        <f t="shared" si="15"/>
        <v>0</v>
      </c>
    </row>
    <row r="42" spans="1:12" x14ac:dyDescent="0.25">
      <c r="A42" s="11" t="s">
        <v>94</v>
      </c>
      <c r="B42" s="12" t="s">
        <v>64</v>
      </c>
      <c r="C42" s="12" t="s">
        <v>10</v>
      </c>
      <c r="D42" s="13">
        <v>750000</v>
      </c>
      <c r="E42" s="14">
        <v>86.67</v>
      </c>
      <c r="F42" s="14">
        <v>0</v>
      </c>
      <c r="G42" s="14">
        <v>13.33</v>
      </c>
      <c r="H42" s="30">
        <v>0</v>
      </c>
      <c r="I42" s="34">
        <f t="shared" si="12"/>
        <v>650025</v>
      </c>
      <c r="J42" s="5">
        <f t="shared" si="13"/>
        <v>0</v>
      </c>
      <c r="K42" s="5">
        <f t="shared" si="14"/>
        <v>99975</v>
      </c>
      <c r="L42" s="35">
        <f t="shared" si="15"/>
        <v>0</v>
      </c>
    </row>
    <row r="43" spans="1:12" x14ac:dyDescent="0.25">
      <c r="A43" s="11" t="s">
        <v>95</v>
      </c>
      <c r="B43" s="12" t="s">
        <v>18</v>
      </c>
      <c r="C43" s="12" t="s">
        <v>9</v>
      </c>
      <c r="D43" s="13">
        <v>5413017</v>
      </c>
      <c r="E43" s="14">
        <v>100</v>
      </c>
      <c r="F43" s="14">
        <v>0</v>
      </c>
      <c r="G43" s="14">
        <v>0</v>
      </c>
      <c r="H43" s="30">
        <v>0</v>
      </c>
      <c r="I43" s="34">
        <f t="shared" si="12"/>
        <v>5413017</v>
      </c>
      <c r="J43" s="5">
        <f t="shared" si="13"/>
        <v>0</v>
      </c>
      <c r="K43" s="5">
        <f t="shared" si="14"/>
        <v>0</v>
      </c>
      <c r="L43" s="35">
        <f t="shared" si="15"/>
        <v>0</v>
      </c>
    </row>
    <row r="44" spans="1:12" x14ac:dyDescent="0.25">
      <c r="A44" s="11" t="s">
        <v>95</v>
      </c>
      <c r="B44" s="12" t="s">
        <v>18</v>
      </c>
      <c r="C44" s="12" t="s">
        <v>10</v>
      </c>
      <c r="D44" s="13">
        <v>604001</v>
      </c>
      <c r="E44" s="14">
        <v>0</v>
      </c>
      <c r="F44" s="14">
        <v>100</v>
      </c>
      <c r="G44" s="14">
        <v>0</v>
      </c>
      <c r="H44" s="30">
        <v>0</v>
      </c>
      <c r="I44" s="34">
        <f t="shared" si="12"/>
        <v>0</v>
      </c>
      <c r="J44" s="5">
        <f t="shared" si="13"/>
        <v>604001</v>
      </c>
      <c r="K44" s="5">
        <f t="shared" si="14"/>
        <v>0</v>
      </c>
      <c r="L44" s="35">
        <f t="shared" si="15"/>
        <v>0</v>
      </c>
    </row>
    <row r="45" spans="1:12" x14ac:dyDescent="0.25">
      <c r="A45" s="11" t="s">
        <v>95</v>
      </c>
      <c r="B45" s="12" t="s">
        <v>18</v>
      </c>
      <c r="C45" s="12" t="s">
        <v>11</v>
      </c>
      <c r="D45" s="13">
        <v>326000</v>
      </c>
      <c r="E45" s="14">
        <v>100</v>
      </c>
      <c r="F45" s="14">
        <v>0</v>
      </c>
      <c r="G45" s="14">
        <v>0</v>
      </c>
      <c r="H45" s="30">
        <v>0</v>
      </c>
      <c r="I45" s="34">
        <f t="shared" si="12"/>
        <v>326000</v>
      </c>
      <c r="J45" s="5">
        <f t="shared" si="13"/>
        <v>0</v>
      </c>
      <c r="K45" s="5">
        <f t="shared" si="14"/>
        <v>0</v>
      </c>
      <c r="L45" s="35">
        <f t="shared" si="15"/>
        <v>0</v>
      </c>
    </row>
    <row r="46" spans="1:12" x14ac:dyDescent="0.25">
      <c r="A46" s="11" t="s">
        <v>95</v>
      </c>
      <c r="B46" s="12" t="s">
        <v>18</v>
      </c>
      <c r="C46" s="12" t="s">
        <v>7</v>
      </c>
      <c r="D46" s="13">
        <v>565040</v>
      </c>
      <c r="E46" s="14">
        <v>47</v>
      </c>
      <c r="F46" s="14">
        <v>53</v>
      </c>
      <c r="G46" s="14">
        <v>0</v>
      </c>
      <c r="H46" s="30">
        <v>0</v>
      </c>
      <c r="I46" s="34">
        <f t="shared" si="12"/>
        <v>265568.8</v>
      </c>
      <c r="J46" s="5">
        <f t="shared" si="13"/>
        <v>299471.2</v>
      </c>
      <c r="K46" s="5">
        <f t="shared" si="14"/>
        <v>0</v>
      </c>
      <c r="L46" s="35">
        <f t="shared" si="15"/>
        <v>0</v>
      </c>
    </row>
    <row r="47" spans="1:12" x14ac:dyDescent="0.25">
      <c r="A47" s="11" t="s">
        <v>96</v>
      </c>
      <c r="B47" s="12" t="s">
        <v>46</v>
      </c>
      <c r="C47" s="12" t="s">
        <v>9</v>
      </c>
      <c r="D47" s="13">
        <v>3844600</v>
      </c>
      <c r="E47" s="14">
        <v>0</v>
      </c>
      <c r="F47" s="14">
        <v>1</v>
      </c>
      <c r="G47" s="14">
        <v>99</v>
      </c>
      <c r="H47" s="30">
        <v>0</v>
      </c>
      <c r="I47" s="34">
        <f t="shared" si="12"/>
        <v>0</v>
      </c>
      <c r="J47" s="5">
        <f t="shared" si="13"/>
        <v>38446</v>
      </c>
      <c r="K47" s="5">
        <f t="shared" si="14"/>
        <v>3806154</v>
      </c>
      <c r="L47" s="35">
        <f t="shared" si="15"/>
        <v>0</v>
      </c>
    </row>
    <row r="48" spans="1:12" x14ac:dyDescent="0.25">
      <c r="A48" s="11" t="s">
        <v>96</v>
      </c>
      <c r="B48" s="12" t="s">
        <v>46</v>
      </c>
      <c r="C48" s="12" t="s">
        <v>10</v>
      </c>
      <c r="D48" s="13">
        <v>1000000</v>
      </c>
      <c r="E48" s="14">
        <v>0</v>
      </c>
      <c r="F48" s="14">
        <v>0</v>
      </c>
      <c r="G48" s="14">
        <v>100</v>
      </c>
      <c r="H48" s="30">
        <v>0</v>
      </c>
      <c r="I48" s="34">
        <f t="shared" ref="I48:I62" si="16">$D48*(E48/100)</f>
        <v>0</v>
      </c>
      <c r="J48" s="5">
        <f t="shared" ref="J48:J62" si="17">$D48*(F48/100)</f>
        <v>0</v>
      </c>
      <c r="K48" s="5">
        <f t="shared" ref="K48:K62" si="18">$D48*(G48/100)</f>
        <v>1000000</v>
      </c>
      <c r="L48" s="35">
        <f t="shared" ref="L48:L62" si="19">$D48*(H48/100)</f>
        <v>0</v>
      </c>
    </row>
    <row r="49" spans="1:12" x14ac:dyDescent="0.25">
      <c r="A49" s="11" t="s">
        <v>96</v>
      </c>
      <c r="B49" s="12" t="s">
        <v>46</v>
      </c>
      <c r="C49" s="12" t="s">
        <v>7</v>
      </c>
      <c r="D49" s="13">
        <v>1039453</v>
      </c>
      <c r="E49" s="14">
        <v>46.6</v>
      </c>
      <c r="F49" s="14">
        <v>53.4</v>
      </c>
      <c r="G49" s="14">
        <v>0</v>
      </c>
      <c r="H49" s="30">
        <v>0</v>
      </c>
      <c r="I49" s="34">
        <f t="shared" si="16"/>
        <v>484385.098</v>
      </c>
      <c r="J49" s="5">
        <f t="shared" si="17"/>
        <v>555067.902</v>
      </c>
      <c r="K49" s="5">
        <f t="shared" si="18"/>
        <v>0</v>
      </c>
      <c r="L49" s="35">
        <f t="shared" si="19"/>
        <v>0</v>
      </c>
    </row>
    <row r="50" spans="1:12" x14ac:dyDescent="0.25">
      <c r="A50" s="11" t="s">
        <v>97</v>
      </c>
      <c r="B50" s="12" t="s">
        <v>68</v>
      </c>
      <c r="C50" s="12" t="s">
        <v>11</v>
      </c>
      <c r="D50" s="13">
        <v>455214</v>
      </c>
      <c r="E50" s="14">
        <v>9</v>
      </c>
      <c r="F50" s="14">
        <v>91</v>
      </c>
      <c r="G50" s="14">
        <v>0</v>
      </c>
      <c r="H50" s="30">
        <v>0</v>
      </c>
      <c r="I50" s="34">
        <f t="shared" si="16"/>
        <v>40969.26</v>
      </c>
      <c r="J50" s="5">
        <f t="shared" si="17"/>
        <v>414244.74</v>
      </c>
      <c r="K50" s="5">
        <f t="shared" si="18"/>
        <v>0</v>
      </c>
      <c r="L50" s="35">
        <f t="shared" si="19"/>
        <v>0</v>
      </c>
    </row>
    <row r="51" spans="1:12" x14ac:dyDescent="0.25">
      <c r="A51" s="11" t="s">
        <v>98</v>
      </c>
      <c r="B51" s="12" t="s">
        <v>6</v>
      </c>
      <c r="C51" s="12" t="s">
        <v>9</v>
      </c>
      <c r="D51" s="13">
        <v>1309845</v>
      </c>
      <c r="E51" s="14">
        <v>32</v>
      </c>
      <c r="F51" s="14">
        <v>48</v>
      </c>
      <c r="G51" s="14">
        <v>20</v>
      </c>
      <c r="H51" s="30">
        <v>0</v>
      </c>
      <c r="I51" s="34">
        <f t="shared" si="16"/>
        <v>419150.4</v>
      </c>
      <c r="J51" s="5">
        <f t="shared" si="17"/>
        <v>628725.6</v>
      </c>
      <c r="K51" s="5">
        <f t="shared" si="18"/>
        <v>261969</v>
      </c>
      <c r="L51" s="35">
        <f t="shared" si="19"/>
        <v>0</v>
      </c>
    </row>
    <row r="52" spans="1:12" x14ac:dyDescent="0.25">
      <c r="A52" s="11" t="s">
        <v>98</v>
      </c>
      <c r="B52" s="12" t="s">
        <v>6</v>
      </c>
      <c r="C52" s="12" t="s">
        <v>10</v>
      </c>
      <c r="D52" s="13">
        <v>930150</v>
      </c>
      <c r="E52" s="14">
        <v>68</v>
      </c>
      <c r="F52" s="14">
        <v>0</v>
      </c>
      <c r="G52" s="14">
        <v>32</v>
      </c>
      <c r="H52" s="30">
        <v>0</v>
      </c>
      <c r="I52" s="34">
        <f t="shared" si="16"/>
        <v>632502</v>
      </c>
      <c r="J52" s="5">
        <f t="shared" si="17"/>
        <v>0</v>
      </c>
      <c r="K52" s="5">
        <f t="shared" si="18"/>
        <v>297648</v>
      </c>
      <c r="L52" s="35">
        <f t="shared" si="19"/>
        <v>0</v>
      </c>
    </row>
    <row r="53" spans="1:12" x14ac:dyDescent="0.25">
      <c r="A53" s="11" t="s">
        <v>98</v>
      </c>
      <c r="B53" s="12" t="s">
        <v>6</v>
      </c>
      <c r="C53" s="12" t="s">
        <v>11</v>
      </c>
      <c r="D53" s="13">
        <v>175000</v>
      </c>
      <c r="E53" s="14">
        <v>0</v>
      </c>
      <c r="F53" s="14">
        <v>100</v>
      </c>
      <c r="G53" s="14">
        <v>0</v>
      </c>
      <c r="H53" s="30">
        <v>0</v>
      </c>
      <c r="I53" s="34">
        <f t="shared" si="16"/>
        <v>0</v>
      </c>
      <c r="J53" s="5">
        <f t="shared" si="17"/>
        <v>175000</v>
      </c>
      <c r="K53" s="5">
        <f t="shared" si="18"/>
        <v>0</v>
      </c>
      <c r="L53" s="35">
        <f t="shared" si="19"/>
        <v>0</v>
      </c>
    </row>
    <row r="54" spans="1:12" x14ac:dyDescent="0.25">
      <c r="A54" s="11" t="s">
        <v>98</v>
      </c>
      <c r="B54" s="12" t="s">
        <v>6</v>
      </c>
      <c r="C54" s="12" t="s">
        <v>7</v>
      </c>
      <c r="D54" s="13">
        <v>1866291</v>
      </c>
      <c r="E54" s="14">
        <v>18</v>
      </c>
      <c r="F54" s="14">
        <v>34</v>
      </c>
      <c r="G54" s="14">
        <v>48</v>
      </c>
      <c r="H54" s="30">
        <v>0</v>
      </c>
      <c r="I54" s="34">
        <f t="shared" si="16"/>
        <v>335932.38</v>
      </c>
      <c r="J54" s="5">
        <f t="shared" si="17"/>
        <v>634538.94000000006</v>
      </c>
      <c r="K54" s="5">
        <f t="shared" si="18"/>
        <v>895819.67999999993</v>
      </c>
      <c r="L54" s="35">
        <f t="shared" si="19"/>
        <v>0</v>
      </c>
    </row>
    <row r="55" spans="1:12" x14ac:dyDescent="0.25">
      <c r="A55" s="11" t="s">
        <v>108</v>
      </c>
      <c r="B55" s="12" t="s">
        <v>45</v>
      </c>
      <c r="C55" s="12" t="s">
        <v>7</v>
      </c>
      <c r="D55" s="13">
        <v>500000</v>
      </c>
      <c r="E55" s="14">
        <v>0</v>
      </c>
      <c r="F55" s="14">
        <v>0</v>
      </c>
      <c r="G55" s="14">
        <v>100</v>
      </c>
      <c r="H55" s="30">
        <v>0</v>
      </c>
      <c r="I55" s="34">
        <f t="shared" si="16"/>
        <v>0</v>
      </c>
      <c r="J55" s="5">
        <f t="shared" si="17"/>
        <v>0</v>
      </c>
      <c r="K55" s="5">
        <f t="shared" si="18"/>
        <v>500000</v>
      </c>
      <c r="L55" s="35">
        <f t="shared" si="19"/>
        <v>0</v>
      </c>
    </row>
    <row r="56" spans="1:12" x14ac:dyDescent="0.25">
      <c r="A56" s="11" t="s">
        <v>99</v>
      </c>
      <c r="B56" s="12" t="s">
        <v>18</v>
      </c>
      <c r="C56" s="12" t="s">
        <v>9</v>
      </c>
      <c r="D56" s="13">
        <v>800000</v>
      </c>
      <c r="E56" s="73" t="s">
        <v>15</v>
      </c>
      <c r="F56" s="74"/>
      <c r="G56" s="74"/>
      <c r="H56" s="75"/>
      <c r="I56" s="76" t="s">
        <v>15</v>
      </c>
      <c r="J56" s="76"/>
      <c r="K56" s="76"/>
      <c r="L56" s="77"/>
    </row>
    <row r="57" spans="1:12" x14ac:dyDescent="0.25">
      <c r="A57" s="11" t="s">
        <v>99</v>
      </c>
      <c r="B57" s="12" t="s">
        <v>18</v>
      </c>
      <c r="C57" s="12" t="s">
        <v>17</v>
      </c>
      <c r="D57" s="13">
        <v>5212294</v>
      </c>
      <c r="E57" s="73" t="s">
        <v>15</v>
      </c>
      <c r="F57" s="74"/>
      <c r="G57" s="74"/>
      <c r="H57" s="75"/>
      <c r="I57" s="76" t="s">
        <v>15</v>
      </c>
      <c r="J57" s="76"/>
      <c r="K57" s="76"/>
      <c r="L57" s="77"/>
    </row>
    <row r="58" spans="1:12" x14ac:dyDescent="0.25">
      <c r="A58" s="11" t="s">
        <v>99</v>
      </c>
      <c r="B58" s="12" t="s">
        <v>18</v>
      </c>
      <c r="C58" s="12" t="s">
        <v>10</v>
      </c>
      <c r="D58" s="13">
        <v>3775650</v>
      </c>
      <c r="E58" s="73" t="s">
        <v>15</v>
      </c>
      <c r="F58" s="74"/>
      <c r="G58" s="74"/>
      <c r="H58" s="75"/>
      <c r="I58" s="76" t="s">
        <v>15</v>
      </c>
      <c r="J58" s="76"/>
      <c r="K58" s="76"/>
      <c r="L58" s="77"/>
    </row>
    <row r="59" spans="1:12" x14ac:dyDescent="0.25">
      <c r="A59" s="11" t="s">
        <v>99</v>
      </c>
      <c r="B59" s="12" t="s">
        <v>18</v>
      </c>
      <c r="C59" s="12" t="s">
        <v>7</v>
      </c>
      <c r="D59" s="13">
        <v>1100000</v>
      </c>
      <c r="E59" s="73" t="s">
        <v>15</v>
      </c>
      <c r="F59" s="74"/>
      <c r="G59" s="74"/>
      <c r="H59" s="75"/>
      <c r="I59" s="76" t="s">
        <v>15</v>
      </c>
      <c r="J59" s="76"/>
      <c r="K59" s="76"/>
      <c r="L59" s="77"/>
    </row>
    <row r="60" spans="1:12" x14ac:dyDescent="0.25">
      <c r="A60" s="11" t="s">
        <v>100</v>
      </c>
      <c r="B60" s="12" t="s">
        <v>54</v>
      </c>
      <c r="C60" s="12" t="s">
        <v>9</v>
      </c>
      <c r="D60" s="13">
        <v>957000</v>
      </c>
      <c r="E60" s="14">
        <v>0</v>
      </c>
      <c r="F60" s="14">
        <v>0</v>
      </c>
      <c r="G60" s="14">
        <v>100</v>
      </c>
      <c r="H60" s="30">
        <v>0</v>
      </c>
      <c r="I60" s="34">
        <f t="shared" si="16"/>
        <v>0</v>
      </c>
      <c r="J60" s="5">
        <f t="shared" si="17"/>
        <v>0</v>
      </c>
      <c r="K60" s="5">
        <f t="shared" si="18"/>
        <v>957000</v>
      </c>
      <c r="L60" s="35">
        <f t="shared" si="19"/>
        <v>0</v>
      </c>
    </row>
    <row r="61" spans="1:12" x14ac:dyDescent="0.25">
      <c r="A61" s="11" t="s">
        <v>109</v>
      </c>
      <c r="B61" s="12" t="s">
        <v>18</v>
      </c>
      <c r="C61" s="12" t="s">
        <v>9</v>
      </c>
      <c r="D61" s="13">
        <v>120000</v>
      </c>
      <c r="E61" s="14">
        <v>0</v>
      </c>
      <c r="F61" s="14">
        <v>100</v>
      </c>
      <c r="G61" s="14">
        <v>0</v>
      </c>
      <c r="H61" s="30">
        <v>0</v>
      </c>
      <c r="I61" s="34">
        <f t="shared" si="16"/>
        <v>0</v>
      </c>
      <c r="J61" s="5">
        <f t="shared" si="17"/>
        <v>120000</v>
      </c>
      <c r="K61" s="5">
        <f t="shared" si="18"/>
        <v>0</v>
      </c>
      <c r="L61" s="35">
        <f t="shared" si="19"/>
        <v>0</v>
      </c>
    </row>
    <row r="62" spans="1:12" x14ac:dyDescent="0.25">
      <c r="A62" s="11" t="s">
        <v>109</v>
      </c>
      <c r="B62" s="12" t="s">
        <v>18</v>
      </c>
      <c r="C62" s="12" t="s">
        <v>17</v>
      </c>
      <c r="D62" s="13">
        <v>506613.8</v>
      </c>
      <c r="E62" s="14">
        <v>100</v>
      </c>
      <c r="F62" s="14">
        <v>0</v>
      </c>
      <c r="G62" s="14">
        <v>0</v>
      </c>
      <c r="H62" s="30">
        <v>0</v>
      </c>
      <c r="I62" s="34">
        <f t="shared" si="16"/>
        <v>506613.8</v>
      </c>
      <c r="J62" s="5">
        <f t="shared" si="17"/>
        <v>0</v>
      </c>
      <c r="K62" s="5">
        <f t="shared" si="18"/>
        <v>0</v>
      </c>
      <c r="L62" s="35">
        <f t="shared" si="19"/>
        <v>0</v>
      </c>
    </row>
    <row r="63" spans="1:12" x14ac:dyDescent="0.25">
      <c r="A63" s="11" t="s">
        <v>109</v>
      </c>
      <c r="B63" s="12" t="s">
        <v>18</v>
      </c>
      <c r="C63" s="12" t="s">
        <v>11</v>
      </c>
      <c r="D63" s="13">
        <v>220000</v>
      </c>
      <c r="E63" s="14">
        <v>0</v>
      </c>
      <c r="F63" s="14">
        <v>100</v>
      </c>
      <c r="G63" s="14">
        <v>0</v>
      </c>
      <c r="H63" s="30">
        <v>0</v>
      </c>
      <c r="I63" s="34">
        <f t="shared" ref="I63:I79" si="20">$D63*(E63/100)</f>
        <v>0</v>
      </c>
      <c r="J63" s="5">
        <f t="shared" ref="J63:J79" si="21">$D63*(F63/100)</f>
        <v>220000</v>
      </c>
      <c r="K63" s="5">
        <f t="shared" ref="K63:K79" si="22">$D63*(G63/100)</f>
        <v>0</v>
      </c>
      <c r="L63" s="35">
        <f t="shared" ref="L63:L79" si="23">$D63*(H63/100)</f>
        <v>0</v>
      </c>
    </row>
    <row r="64" spans="1:12" x14ac:dyDescent="0.25">
      <c r="A64" s="11" t="s">
        <v>109</v>
      </c>
      <c r="B64" s="12" t="s">
        <v>18</v>
      </c>
      <c r="C64" s="12" t="s">
        <v>7</v>
      </c>
      <c r="D64" s="13">
        <v>650000</v>
      </c>
      <c r="E64" s="14">
        <v>0</v>
      </c>
      <c r="F64" s="14">
        <v>100</v>
      </c>
      <c r="G64" s="14">
        <v>0</v>
      </c>
      <c r="H64" s="30">
        <v>0</v>
      </c>
      <c r="I64" s="34">
        <f t="shared" si="20"/>
        <v>0</v>
      </c>
      <c r="J64" s="5">
        <f t="shared" si="21"/>
        <v>650000</v>
      </c>
      <c r="K64" s="5">
        <f t="shared" si="22"/>
        <v>0</v>
      </c>
      <c r="L64" s="35">
        <f t="shared" si="23"/>
        <v>0</v>
      </c>
    </row>
    <row r="65" spans="1:12" x14ac:dyDescent="0.25">
      <c r="A65" s="11" t="s">
        <v>110</v>
      </c>
      <c r="B65" s="12" t="s">
        <v>111</v>
      </c>
      <c r="C65" s="12" t="s">
        <v>9</v>
      </c>
      <c r="D65" s="13">
        <v>3300000</v>
      </c>
      <c r="E65" s="14">
        <v>45.45</v>
      </c>
      <c r="F65" s="14">
        <v>54.55</v>
      </c>
      <c r="G65" s="14">
        <v>0</v>
      </c>
      <c r="H65" s="30">
        <v>0</v>
      </c>
      <c r="I65" s="34">
        <f t="shared" si="20"/>
        <v>1499850</v>
      </c>
      <c r="J65" s="5">
        <f t="shared" si="21"/>
        <v>1800150</v>
      </c>
      <c r="K65" s="5">
        <f t="shared" si="22"/>
        <v>0</v>
      </c>
      <c r="L65" s="35">
        <f t="shared" si="23"/>
        <v>0</v>
      </c>
    </row>
    <row r="66" spans="1:12" x14ac:dyDescent="0.25">
      <c r="A66" s="11" t="s">
        <v>110</v>
      </c>
      <c r="B66" s="12" t="s">
        <v>111</v>
      </c>
      <c r="C66" s="12" t="s">
        <v>10</v>
      </c>
      <c r="D66" s="13">
        <v>21057666</v>
      </c>
      <c r="E66" s="14">
        <v>88.13</v>
      </c>
      <c r="F66" s="14">
        <v>11.87</v>
      </c>
      <c r="G66" s="14">
        <v>0</v>
      </c>
      <c r="H66" s="30">
        <v>0</v>
      </c>
      <c r="I66" s="34">
        <f t="shared" si="20"/>
        <v>18558121.0458</v>
      </c>
      <c r="J66" s="5">
        <f t="shared" si="21"/>
        <v>2499544.9541999996</v>
      </c>
      <c r="K66" s="5">
        <f t="shared" si="22"/>
        <v>0</v>
      </c>
      <c r="L66" s="35">
        <f t="shared" si="23"/>
        <v>0</v>
      </c>
    </row>
    <row r="67" spans="1:12" x14ac:dyDescent="0.25">
      <c r="A67" s="11" t="s">
        <v>110</v>
      </c>
      <c r="B67" s="12" t="s">
        <v>111</v>
      </c>
      <c r="C67" s="12" t="s">
        <v>7</v>
      </c>
      <c r="D67" s="13">
        <v>5905483</v>
      </c>
      <c r="E67" s="14">
        <v>20.079999999999998</v>
      </c>
      <c r="F67" s="14">
        <v>79.92</v>
      </c>
      <c r="G67" s="14">
        <v>0</v>
      </c>
      <c r="H67" s="30">
        <v>0</v>
      </c>
      <c r="I67" s="34">
        <f t="shared" si="20"/>
        <v>1185820.9863999998</v>
      </c>
      <c r="J67" s="5">
        <f t="shared" si="21"/>
        <v>4719662.0136000002</v>
      </c>
      <c r="K67" s="5">
        <f t="shared" si="22"/>
        <v>0</v>
      </c>
      <c r="L67" s="35">
        <f t="shared" si="23"/>
        <v>0</v>
      </c>
    </row>
    <row r="68" spans="1:12" x14ac:dyDescent="0.25">
      <c r="A68" s="11" t="s">
        <v>112</v>
      </c>
      <c r="B68" s="12" t="s">
        <v>60</v>
      </c>
      <c r="C68" s="12" t="s">
        <v>10</v>
      </c>
      <c r="D68" s="13">
        <v>270000</v>
      </c>
      <c r="E68" s="14">
        <v>92</v>
      </c>
      <c r="F68" s="14">
        <v>8</v>
      </c>
      <c r="G68" s="14">
        <v>0</v>
      </c>
      <c r="H68" s="30">
        <v>0</v>
      </c>
      <c r="I68" s="34">
        <f t="shared" si="20"/>
        <v>248400</v>
      </c>
      <c r="J68" s="5">
        <f t="shared" si="21"/>
        <v>21600</v>
      </c>
      <c r="K68" s="5">
        <f t="shared" si="22"/>
        <v>0</v>
      </c>
      <c r="L68" s="35">
        <f t="shared" si="23"/>
        <v>0</v>
      </c>
    </row>
    <row r="69" spans="1:12" x14ac:dyDescent="0.25">
      <c r="A69" s="11" t="s">
        <v>112</v>
      </c>
      <c r="B69" s="12" t="s">
        <v>60</v>
      </c>
      <c r="C69" s="12" t="s">
        <v>7</v>
      </c>
      <c r="D69" s="13">
        <v>802456</v>
      </c>
      <c r="E69" s="14">
        <v>12</v>
      </c>
      <c r="F69" s="14">
        <v>88</v>
      </c>
      <c r="G69" s="14">
        <v>0</v>
      </c>
      <c r="H69" s="30">
        <v>0</v>
      </c>
      <c r="I69" s="34">
        <f t="shared" si="20"/>
        <v>96294.720000000001</v>
      </c>
      <c r="J69" s="5">
        <f t="shared" si="21"/>
        <v>706161.28</v>
      </c>
      <c r="K69" s="5">
        <f t="shared" si="22"/>
        <v>0</v>
      </c>
      <c r="L69" s="35">
        <f t="shared" si="23"/>
        <v>0</v>
      </c>
    </row>
    <row r="70" spans="1:12" x14ac:dyDescent="0.25">
      <c r="A70" s="11" t="s">
        <v>113</v>
      </c>
      <c r="B70" s="12" t="s">
        <v>65</v>
      </c>
      <c r="C70" s="12" t="s">
        <v>9</v>
      </c>
      <c r="D70" s="13">
        <v>68767</v>
      </c>
      <c r="E70" s="14">
        <v>100</v>
      </c>
      <c r="F70" s="14">
        <v>0</v>
      </c>
      <c r="G70" s="14">
        <v>0</v>
      </c>
      <c r="H70" s="30">
        <v>0</v>
      </c>
      <c r="I70" s="34">
        <f t="shared" si="20"/>
        <v>68767</v>
      </c>
      <c r="J70" s="5">
        <f t="shared" si="21"/>
        <v>0</v>
      </c>
      <c r="K70" s="5">
        <f t="shared" si="22"/>
        <v>0</v>
      </c>
      <c r="L70" s="35">
        <f t="shared" si="23"/>
        <v>0</v>
      </c>
    </row>
    <row r="71" spans="1:12" x14ac:dyDescent="0.25">
      <c r="A71" s="11" t="s">
        <v>113</v>
      </c>
      <c r="B71" s="12" t="s">
        <v>65</v>
      </c>
      <c r="C71" s="12" t="s">
        <v>17</v>
      </c>
      <c r="D71" s="13">
        <v>100000</v>
      </c>
      <c r="E71" s="14">
        <v>100</v>
      </c>
      <c r="F71" s="14">
        <v>0</v>
      </c>
      <c r="G71" s="14">
        <v>0</v>
      </c>
      <c r="H71" s="30">
        <v>0</v>
      </c>
      <c r="I71" s="34">
        <f t="shared" si="20"/>
        <v>100000</v>
      </c>
      <c r="J71" s="5">
        <f t="shared" si="21"/>
        <v>0</v>
      </c>
      <c r="K71" s="5">
        <f t="shared" si="22"/>
        <v>0</v>
      </c>
      <c r="L71" s="35">
        <f t="shared" si="23"/>
        <v>0</v>
      </c>
    </row>
    <row r="72" spans="1:12" x14ac:dyDescent="0.25">
      <c r="A72" s="11" t="s">
        <v>113</v>
      </c>
      <c r="B72" s="12" t="s">
        <v>65</v>
      </c>
      <c r="C72" s="12" t="s">
        <v>10</v>
      </c>
      <c r="D72" s="13">
        <v>238441</v>
      </c>
      <c r="E72" s="73" t="s">
        <v>15</v>
      </c>
      <c r="F72" s="74"/>
      <c r="G72" s="74"/>
      <c r="H72" s="75"/>
      <c r="I72" s="76" t="s">
        <v>15</v>
      </c>
      <c r="J72" s="76"/>
      <c r="K72" s="76"/>
      <c r="L72" s="77"/>
    </row>
    <row r="73" spans="1:12" x14ac:dyDescent="0.25">
      <c r="A73" s="11" t="s">
        <v>113</v>
      </c>
      <c r="B73" s="12" t="s">
        <v>65</v>
      </c>
      <c r="C73" s="12" t="s">
        <v>7</v>
      </c>
      <c r="D73" s="13">
        <v>315878</v>
      </c>
      <c r="E73" s="14">
        <v>100</v>
      </c>
      <c r="F73" s="14">
        <v>0</v>
      </c>
      <c r="G73" s="14">
        <v>0</v>
      </c>
      <c r="H73" s="30">
        <v>0</v>
      </c>
      <c r="I73" s="34">
        <f t="shared" si="20"/>
        <v>315878</v>
      </c>
      <c r="J73" s="5">
        <f t="shared" si="21"/>
        <v>0</v>
      </c>
      <c r="K73" s="5">
        <f t="shared" si="22"/>
        <v>0</v>
      </c>
      <c r="L73" s="35">
        <f t="shared" si="23"/>
        <v>0</v>
      </c>
    </row>
    <row r="74" spans="1:12" x14ac:dyDescent="0.25">
      <c r="A74" s="11" t="s">
        <v>114</v>
      </c>
      <c r="B74" s="12" t="s">
        <v>64</v>
      </c>
      <c r="C74" s="12" t="s">
        <v>17</v>
      </c>
      <c r="D74" s="13">
        <v>722600</v>
      </c>
      <c r="E74" s="14">
        <v>64</v>
      </c>
      <c r="F74" s="14">
        <v>36</v>
      </c>
      <c r="G74" s="14">
        <v>0</v>
      </c>
      <c r="H74" s="30">
        <v>0</v>
      </c>
      <c r="I74" s="34">
        <f t="shared" si="20"/>
        <v>462464</v>
      </c>
      <c r="J74" s="5">
        <f t="shared" si="21"/>
        <v>260136</v>
      </c>
      <c r="K74" s="5">
        <f t="shared" si="22"/>
        <v>0</v>
      </c>
      <c r="L74" s="35">
        <f t="shared" si="23"/>
        <v>0</v>
      </c>
    </row>
    <row r="75" spans="1:12" x14ac:dyDescent="0.25">
      <c r="A75" s="11" t="s">
        <v>114</v>
      </c>
      <c r="B75" s="12" t="s">
        <v>64</v>
      </c>
      <c r="C75" s="12" t="s">
        <v>10</v>
      </c>
      <c r="D75" s="13">
        <v>1209300</v>
      </c>
      <c r="E75" s="14">
        <v>33</v>
      </c>
      <c r="F75" s="14">
        <v>61</v>
      </c>
      <c r="G75" s="14">
        <v>6</v>
      </c>
      <c r="H75" s="30">
        <v>0</v>
      </c>
      <c r="I75" s="34">
        <f t="shared" si="20"/>
        <v>399069</v>
      </c>
      <c r="J75" s="5">
        <f t="shared" si="21"/>
        <v>737673</v>
      </c>
      <c r="K75" s="5">
        <f t="shared" si="22"/>
        <v>72558</v>
      </c>
      <c r="L75" s="35">
        <f t="shared" si="23"/>
        <v>0</v>
      </c>
    </row>
    <row r="76" spans="1:12" x14ac:dyDescent="0.25">
      <c r="A76" s="11" t="s">
        <v>114</v>
      </c>
      <c r="B76" s="12" t="s">
        <v>64</v>
      </c>
      <c r="C76" s="12" t="s">
        <v>11</v>
      </c>
      <c r="D76" s="13">
        <v>385400</v>
      </c>
      <c r="E76" s="14">
        <v>100</v>
      </c>
      <c r="F76" s="14">
        <v>0</v>
      </c>
      <c r="G76" s="14">
        <v>0</v>
      </c>
      <c r="H76" s="30">
        <v>0</v>
      </c>
      <c r="I76" s="34">
        <f t="shared" si="20"/>
        <v>385400</v>
      </c>
      <c r="J76" s="5">
        <f t="shared" si="21"/>
        <v>0</v>
      </c>
      <c r="K76" s="5">
        <f t="shared" si="22"/>
        <v>0</v>
      </c>
      <c r="L76" s="35">
        <f t="shared" si="23"/>
        <v>0</v>
      </c>
    </row>
    <row r="77" spans="1:12" x14ac:dyDescent="0.25">
      <c r="A77" s="11" t="s">
        <v>114</v>
      </c>
      <c r="B77" s="12" t="s">
        <v>64</v>
      </c>
      <c r="C77" s="12" t="s">
        <v>7</v>
      </c>
      <c r="D77" s="13">
        <v>945400</v>
      </c>
      <c r="E77" s="14">
        <v>51</v>
      </c>
      <c r="F77" s="14">
        <v>49</v>
      </c>
      <c r="G77" s="14">
        <v>0</v>
      </c>
      <c r="H77" s="30">
        <v>0</v>
      </c>
      <c r="I77" s="34">
        <f t="shared" si="20"/>
        <v>482154</v>
      </c>
      <c r="J77" s="5">
        <f t="shared" si="21"/>
        <v>463246</v>
      </c>
      <c r="K77" s="5">
        <f t="shared" si="22"/>
        <v>0</v>
      </c>
      <c r="L77" s="35">
        <f t="shared" si="23"/>
        <v>0</v>
      </c>
    </row>
    <row r="78" spans="1:12" x14ac:dyDescent="0.25">
      <c r="A78" s="11" t="s">
        <v>115</v>
      </c>
      <c r="B78" s="12" t="s">
        <v>18</v>
      </c>
      <c r="C78" s="12" t="s">
        <v>9</v>
      </c>
      <c r="D78" s="13">
        <v>408944</v>
      </c>
      <c r="E78" s="14">
        <v>56</v>
      </c>
      <c r="F78" s="14">
        <v>44</v>
      </c>
      <c r="G78" s="14">
        <v>0</v>
      </c>
      <c r="H78" s="30">
        <v>0</v>
      </c>
      <c r="I78" s="34">
        <f t="shared" si="20"/>
        <v>229008.64000000001</v>
      </c>
      <c r="J78" s="5">
        <f t="shared" si="21"/>
        <v>179935.36000000002</v>
      </c>
      <c r="K78" s="5">
        <f t="shared" si="22"/>
        <v>0</v>
      </c>
      <c r="L78" s="35">
        <f t="shared" si="23"/>
        <v>0</v>
      </c>
    </row>
    <row r="79" spans="1:12" x14ac:dyDescent="0.25">
      <c r="A79" s="11" t="s">
        <v>115</v>
      </c>
      <c r="B79" s="12" t="s">
        <v>18</v>
      </c>
      <c r="C79" s="12" t="s">
        <v>7</v>
      </c>
      <c r="D79" s="13">
        <v>685000</v>
      </c>
      <c r="E79" s="14">
        <v>22</v>
      </c>
      <c r="F79" s="14">
        <v>78</v>
      </c>
      <c r="G79" s="14">
        <v>0</v>
      </c>
      <c r="H79" s="30">
        <v>0</v>
      </c>
      <c r="I79" s="34">
        <f t="shared" si="20"/>
        <v>150700</v>
      </c>
      <c r="J79" s="5">
        <f t="shared" si="21"/>
        <v>534300</v>
      </c>
      <c r="K79" s="5">
        <f t="shared" si="22"/>
        <v>0</v>
      </c>
      <c r="L79" s="35">
        <f t="shared" si="23"/>
        <v>0</v>
      </c>
    </row>
    <row r="80" spans="1:12" x14ac:dyDescent="0.25">
      <c r="A80" s="11" t="s">
        <v>116</v>
      </c>
      <c r="B80" s="12" t="s">
        <v>45</v>
      </c>
      <c r="C80" s="12" t="s">
        <v>7</v>
      </c>
      <c r="D80" s="13">
        <v>162112</v>
      </c>
      <c r="E80" s="14">
        <v>0</v>
      </c>
      <c r="F80" s="14">
        <v>100</v>
      </c>
      <c r="G80" s="14">
        <v>0</v>
      </c>
      <c r="H80" s="30">
        <v>0</v>
      </c>
      <c r="I80" s="34">
        <f t="shared" ref="I80:I102" si="24">$D80*(E80/100)</f>
        <v>0</v>
      </c>
      <c r="J80" s="5">
        <f t="shared" ref="J80:J102" si="25">$D80*(F80/100)</f>
        <v>162112</v>
      </c>
      <c r="K80" s="5">
        <f t="shared" ref="K80:K102" si="26">$D80*(G80/100)</f>
        <v>0</v>
      </c>
      <c r="L80" s="35">
        <f t="shared" ref="L80:L102" si="27">$D80*(H80/100)</f>
        <v>0</v>
      </c>
    </row>
    <row r="81" spans="1:12" x14ac:dyDescent="0.25">
      <c r="A81" s="11" t="s">
        <v>117</v>
      </c>
      <c r="B81" s="12" t="s">
        <v>55</v>
      </c>
      <c r="C81" s="12" t="s">
        <v>9</v>
      </c>
      <c r="D81" s="13">
        <v>458000</v>
      </c>
      <c r="E81" s="14">
        <v>0</v>
      </c>
      <c r="F81" s="14">
        <v>0</v>
      </c>
      <c r="G81" s="14">
        <v>100</v>
      </c>
      <c r="H81" s="30">
        <v>0</v>
      </c>
      <c r="I81" s="34">
        <f t="shared" si="24"/>
        <v>0</v>
      </c>
      <c r="J81" s="5">
        <f t="shared" si="25"/>
        <v>0</v>
      </c>
      <c r="K81" s="5">
        <f t="shared" si="26"/>
        <v>458000</v>
      </c>
      <c r="L81" s="35">
        <f t="shared" si="27"/>
        <v>0</v>
      </c>
    </row>
    <row r="82" spans="1:12" x14ac:dyDescent="0.25">
      <c r="A82" s="11" t="s">
        <v>118</v>
      </c>
      <c r="B82" s="12" t="s">
        <v>18</v>
      </c>
      <c r="C82" s="12" t="s">
        <v>9</v>
      </c>
      <c r="D82" s="13">
        <v>587346</v>
      </c>
      <c r="E82" s="14">
        <v>100</v>
      </c>
      <c r="F82" s="14">
        <v>0</v>
      </c>
      <c r="G82" s="14">
        <v>0</v>
      </c>
      <c r="H82" s="30">
        <v>0</v>
      </c>
      <c r="I82" s="34">
        <f t="shared" si="24"/>
        <v>587346</v>
      </c>
      <c r="J82" s="5">
        <f t="shared" si="25"/>
        <v>0</v>
      </c>
      <c r="K82" s="5">
        <f t="shared" si="26"/>
        <v>0</v>
      </c>
      <c r="L82" s="35">
        <f t="shared" si="27"/>
        <v>0</v>
      </c>
    </row>
    <row r="83" spans="1:12" x14ac:dyDescent="0.25">
      <c r="A83" s="11" t="s">
        <v>118</v>
      </c>
      <c r="B83" s="12" t="s">
        <v>18</v>
      </c>
      <c r="C83" s="12" t="s">
        <v>7</v>
      </c>
      <c r="D83" s="13">
        <v>662003</v>
      </c>
      <c r="E83" s="14">
        <v>100</v>
      </c>
      <c r="F83" s="14">
        <v>0</v>
      </c>
      <c r="G83" s="14">
        <v>0</v>
      </c>
      <c r="H83" s="30">
        <v>0</v>
      </c>
      <c r="I83" s="34">
        <f t="shared" si="24"/>
        <v>662003</v>
      </c>
      <c r="J83" s="5">
        <f t="shared" si="25"/>
        <v>0</v>
      </c>
      <c r="K83" s="5">
        <f t="shared" si="26"/>
        <v>0</v>
      </c>
      <c r="L83" s="35">
        <f t="shared" si="27"/>
        <v>0</v>
      </c>
    </row>
    <row r="84" spans="1:12" x14ac:dyDescent="0.25">
      <c r="A84" s="11" t="s">
        <v>119</v>
      </c>
      <c r="B84" s="12" t="s">
        <v>16</v>
      </c>
      <c r="C84" s="12" t="s">
        <v>9</v>
      </c>
      <c r="D84" s="13">
        <v>127131</v>
      </c>
      <c r="E84" s="14">
        <v>0</v>
      </c>
      <c r="F84" s="14">
        <v>100</v>
      </c>
      <c r="G84" s="14">
        <v>0</v>
      </c>
      <c r="H84" s="30">
        <v>0</v>
      </c>
      <c r="I84" s="34">
        <f t="shared" si="24"/>
        <v>0</v>
      </c>
      <c r="J84" s="5">
        <f t="shared" si="25"/>
        <v>127131</v>
      </c>
      <c r="K84" s="5">
        <f t="shared" si="26"/>
        <v>0</v>
      </c>
      <c r="L84" s="35">
        <f t="shared" si="27"/>
        <v>0</v>
      </c>
    </row>
    <row r="85" spans="1:12" x14ac:dyDescent="0.25">
      <c r="A85" s="11" t="s">
        <v>119</v>
      </c>
      <c r="B85" s="12" t="s">
        <v>16</v>
      </c>
      <c r="C85" s="12" t="s">
        <v>10</v>
      </c>
      <c r="D85" s="13">
        <v>215384</v>
      </c>
      <c r="E85" s="14">
        <v>100</v>
      </c>
      <c r="F85" s="14">
        <v>0</v>
      </c>
      <c r="G85" s="14">
        <v>0</v>
      </c>
      <c r="H85" s="30">
        <v>0</v>
      </c>
      <c r="I85" s="34">
        <f t="shared" si="24"/>
        <v>215384</v>
      </c>
      <c r="J85" s="5">
        <f t="shared" si="25"/>
        <v>0</v>
      </c>
      <c r="K85" s="5">
        <f t="shared" si="26"/>
        <v>0</v>
      </c>
      <c r="L85" s="35">
        <f t="shared" si="27"/>
        <v>0</v>
      </c>
    </row>
    <row r="86" spans="1:12" x14ac:dyDescent="0.25">
      <c r="A86" s="11" t="s">
        <v>119</v>
      </c>
      <c r="B86" s="12" t="s">
        <v>16</v>
      </c>
      <c r="C86" s="12" t="s">
        <v>7</v>
      </c>
      <c r="D86" s="13">
        <v>571262</v>
      </c>
      <c r="E86" s="14">
        <v>13</v>
      </c>
      <c r="F86" s="14">
        <v>87</v>
      </c>
      <c r="G86" s="14">
        <v>0</v>
      </c>
      <c r="H86" s="30">
        <v>0</v>
      </c>
      <c r="I86" s="34">
        <f t="shared" si="24"/>
        <v>74264.06</v>
      </c>
      <c r="J86" s="5">
        <f t="shared" si="25"/>
        <v>496997.94</v>
      </c>
      <c r="K86" s="5">
        <f t="shared" si="26"/>
        <v>0</v>
      </c>
      <c r="L86" s="35">
        <f t="shared" si="27"/>
        <v>0</v>
      </c>
    </row>
    <row r="87" spans="1:12" x14ac:dyDescent="0.25">
      <c r="A87" s="11" t="s">
        <v>120</v>
      </c>
      <c r="B87" s="12" t="s">
        <v>54</v>
      </c>
      <c r="C87" s="12" t="s">
        <v>9</v>
      </c>
      <c r="D87" s="13">
        <v>74731</v>
      </c>
      <c r="E87" s="14">
        <v>100</v>
      </c>
      <c r="F87" s="14">
        <v>0</v>
      </c>
      <c r="G87" s="14">
        <v>0</v>
      </c>
      <c r="H87" s="30">
        <v>0</v>
      </c>
      <c r="I87" s="34">
        <f t="shared" si="24"/>
        <v>74731</v>
      </c>
      <c r="J87" s="5">
        <f t="shared" si="25"/>
        <v>0</v>
      </c>
      <c r="K87" s="5">
        <f t="shared" si="26"/>
        <v>0</v>
      </c>
      <c r="L87" s="35">
        <f t="shared" si="27"/>
        <v>0</v>
      </c>
    </row>
    <row r="88" spans="1:12" x14ac:dyDescent="0.25">
      <c r="A88" s="11" t="s">
        <v>120</v>
      </c>
      <c r="B88" s="12" t="s">
        <v>54</v>
      </c>
      <c r="C88" s="12" t="s">
        <v>17</v>
      </c>
      <c r="D88" s="13">
        <v>432058</v>
      </c>
      <c r="E88" s="14">
        <v>100</v>
      </c>
      <c r="F88" s="14">
        <v>0</v>
      </c>
      <c r="G88" s="14">
        <v>0</v>
      </c>
      <c r="H88" s="30">
        <v>0</v>
      </c>
      <c r="I88" s="34">
        <f t="shared" si="24"/>
        <v>432058</v>
      </c>
      <c r="J88" s="5">
        <f t="shared" si="25"/>
        <v>0</v>
      </c>
      <c r="K88" s="5">
        <f t="shared" si="26"/>
        <v>0</v>
      </c>
      <c r="L88" s="35">
        <f t="shared" si="27"/>
        <v>0</v>
      </c>
    </row>
    <row r="89" spans="1:12" x14ac:dyDescent="0.25">
      <c r="A89" s="11" t="s">
        <v>120</v>
      </c>
      <c r="B89" s="12" t="s">
        <v>54</v>
      </c>
      <c r="C89" s="12" t="s">
        <v>10</v>
      </c>
      <c r="D89" s="13">
        <v>679875</v>
      </c>
      <c r="E89" s="14">
        <v>100</v>
      </c>
      <c r="F89" s="14">
        <v>0</v>
      </c>
      <c r="G89" s="14">
        <v>0</v>
      </c>
      <c r="H89" s="30">
        <v>0</v>
      </c>
      <c r="I89" s="34">
        <f t="shared" si="24"/>
        <v>679875</v>
      </c>
      <c r="J89" s="5">
        <f t="shared" si="25"/>
        <v>0</v>
      </c>
      <c r="K89" s="5">
        <f t="shared" si="26"/>
        <v>0</v>
      </c>
      <c r="L89" s="35">
        <f t="shared" si="27"/>
        <v>0</v>
      </c>
    </row>
    <row r="90" spans="1:12" x14ac:dyDescent="0.25">
      <c r="A90" s="11" t="s">
        <v>121</v>
      </c>
      <c r="B90" s="12" t="s">
        <v>69</v>
      </c>
      <c r="C90" s="12" t="s">
        <v>9</v>
      </c>
      <c r="D90" s="13">
        <v>354000</v>
      </c>
      <c r="E90" s="14">
        <v>0</v>
      </c>
      <c r="F90" s="14">
        <v>0</v>
      </c>
      <c r="G90" s="14">
        <v>100</v>
      </c>
      <c r="H90" s="30">
        <v>0</v>
      </c>
      <c r="I90" s="34">
        <f t="shared" si="24"/>
        <v>0</v>
      </c>
      <c r="J90" s="5">
        <f t="shared" si="25"/>
        <v>0</v>
      </c>
      <c r="K90" s="5">
        <f t="shared" si="26"/>
        <v>354000</v>
      </c>
      <c r="L90" s="35">
        <f t="shared" si="27"/>
        <v>0</v>
      </c>
    </row>
    <row r="91" spans="1:12" x14ac:dyDescent="0.25">
      <c r="A91" s="11" t="s">
        <v>122</v>
      </c>
      <c r="B91" s="12" t="s">
        <v>18</v>
      </c>
      <c r="C91" s="12" t="s">
        <v>9</v>
      </c>
      <c r="D91" s="13">
        <v>1138706.52</v>
      </c>
      <c r="E91" s="14">
        <v>74</v>
      </c>
      <c r="F91" s="14">
        <v>26</v>
      </c>
      <c r="G91" s="14">
        <v>0</v>
      </c>
      <c r="H91" s="30">
        <v>0</v>
      </c>
      <c r="I91" s="34">
        <f t="shared" si="24"/>
        <v>842642.82480000006</v>
      </c>
      <c r="J91" s="5">
        <f t="shared" si="25"/>
        <v>296063.69520000002</v>
      </c>
      <c r="K91" s="5">
        <f t="shared" si="26"/>
        <v>0</v>
      </c>
      <c r="L91" s="35">
        <f t="shared" si="27"/>
        <v>0</v>
      </c>
    </row>
    <row r="92" spans="1:12" x14ac:dyDescent="0.25">
      <c r="A92" s="11" t="s">
        <v>122</v>
      </c>
      <c r="B92" s="12" t="s">
        <v>18</v>
      </c>
      <c r="C92" s="12" t="s">
        <v>7</v>
      </c>
      <c r="D92" s="13">
        <v>2976331</v>
      </c>
      <c r="E92" s="14">
        <v>62</v>
      </c>
      <c r="F92" s="14">
        <v>38</v>
      </c>
      <c r="G92" s="14">
        <v>0</v>
      </c>
      <c r="H92" s="30">
        <v>0</v>
      </c>
      <c r="I92" s="34">
        <f t="shared" si="24"/>
        <v>1845325.22</v>
      </c>
      <c r="J92" s="5">
        <f t="shared" si="25"/>
        <v>1131005.78</v>
      </c>
      <c r="K92" s="5">
        <f t="shared" si="26"/>
        <v>0</v>
      </c>
      <c r="L92" s="35">
        <f t="shared" si="27"/>
        <v>0</v>
      </c>
    </row>
    <row r="93" spans="1:12" x14ac:dyDescent="0.25">
      <c r="A93" s="11" t="s">
        <v>123</v>
      </c>
      <c r="B93" s="12" t="s">
        <v>25</v>
      </c>
      <c r="C93" s="12" t="s">
        <v>17</v>
      </c>
      <c r="D93" s="13">
        <v>3050000</v>
      </c>
      <c r="E93" s="14">
        <v>0</v>
      </c>
      <c r="F93" s="14">
        <v>0</v>
      </c>
      <c r="G93" s="14">
        <v>100</v>
      </c>
      <c r="H93" s="30">
        <v>0</v>
      </c>
      <c r="I93" s="34">
        <f t="shared" si="24"/>
        <v>0</v>
      </c>
      <c r="J93" s="5">
        <f t="shared" si="25"/>
        <v>0</v>
      </c>
      <c r="K93" s="5">
        <f t="shared" si="26"/>
        <v>3050000</v>
      </c>
      <c r="L93" s="35">
        <f t="shared" si="27"/>
        <v>0</v>
      </c>
    </row>
    <row r="94" spans="1:12" x14ac:dyDescent="0.25">
      <c r="A94" s="11" t="s">
        <v>124</v>
      </c>
      <c r="B94" s="12" t="s">
        <v>62</v>
      </c>
      <c r="C94" s="12" t="s">
        <v>7</v>
      </c>
      <c r="D94" s="13">
        <v>275000</v>
      </c>
      <c r="E94" s="14">
        <v>75</v>
      </c>
      <c r="F94" s="14">
        <v>0</v>
      </c>
      <c r="G94" s="14">
        <v>25</v>
      </c>
      <c r="H94" s="30">
        <v>0</v>
      </c>
      <c r="I94" s="34">
        <f t="shared" si="24"/>
        <v>206250</v>
      </c>
      <c r="J94" s="5">
        <f t="shared" si="25"/>
        <v>0</v>
      </c>
      <c r="K94" s="5">
        <f t="shared" si="26"/>
        <v>68750</v>
      </c>
      <c r="L94" s="35">
        <f t="shared" si="27"/>
        <v>0</v>
      </c>
    </row>
    <row r="95" spans="1:12" x14ac:dyDescent="0.25">
      <c r="A95" s="11" t="s">
        <v>125</v>
      </c>
      <c r="B95" s="12" t="s">
        <v>101</v>
      </c>
      <c r="C95" s="12" t="s">
        <v>57</v>
      </c>
      <c r="D95" s="13">
        <v>34250</v>
      </c>
      <c r="E95" s="73" t="s">
        <v>15</v>
      </c>
      <c r="F95" s="74"/>
      <c r="G95" s="74"/>
      <c r="H95" s="75"/>
      <c r="I95" s="76" t="s">
        <v>15</v>
      </c>
      <c r="J95" s="76"/>
      <c r="K95" s="76"/>
      <c r="L95" s="77"/>
    </row>
    <row r="96" spans="1:12" x14ac:dyDescent="0.25">
      <c r="A96" s="11" t="s">
        <v>126</v>
      </c>
      <c r="B96" s="12" t="s">
        <v>53</v>
      </c>
      <c r="C96" s="12" t="s">
        <v>9</v>
      </c>
      <c r="D96" s="13">
        <v>460000</v>
      </c>
      <c r="E96" s="14">
        <v>0</v>
      </c>
      <c r="F96" s="14">
        <v>0</v>
      </c>
      <c r="G96" s="14">
        <v>100</v>
      </c>
      <c r="H96" s="30">
        <v>0</v>
      </c>
      <c r="I96" s="34">
        <f t="shared" si="24"/>
        <v>0</v>
      </c>
      <c r="J96" s="5">
        <f t="shared" si="25"/>
        <v>0</v>
      </c>
      <c r="K96" s="5">
        <f t="shared" si="26"/>
        <v>460000</v>
      </c>
      <c r="L96" s="35">
        <f t="shared" si="27"/>
        <v>0</v>
      </c>
    </row>
    <row r="97" spans="1:12" x14ac:dyDescent="0.25">
      <c r="A97" s="11" t="s">
        <v>126</v>
      </c>
      <c r="B97" s="12" t="s">
        <v>53</v>
      </c>
      <c r="C97" s="12" t="s">
        <v>10</v>
      </c>
      <c r="D97" s="13">
        <v>200000</v>
      </c>
      <c r="E97" s="14">
        <v>0</v>
      </c>
      <c r="F97" s="14">
        <v>0</v>
      </c>
      <c r="G97" s="14">
        <v>100</v>
      </c>
      <c r="H97" s="30">
        <v>0</v>
      </c>
      <c r="I97" s="34">
        <f t="shared" si="24"/>
        <v>0</v>
      </c>
      <c r="J97" s="5">
        <f t="shared" si="25"/>
        <v>0</v>
      </c>
      <c r="K97" s="5">
        <f t="shared" si="26"/>
        <v>200000</v>
      </c>
      <c r="L97" s="35">
        <f t="shared" si="27"/>
        <v>0</v>
      </c>
    </row>
    <row r="98" spans="1:12" x14ac:dyDescent="0.25">
      <c r="A98" s="11" t="s">
        <v>127</v>
      </c>
      <c r="B98" s="12" t="s">
        <v>59</v>
      </c>
      <c r="C98" s="12" t="s">
        <v>57</v>
      </c>
      <c r="D98" s="13">
        <v>4922812</v>
      </c>
      <c r="E98" s="14">
        <v>45</v>
      </c>
      <c r="F98" s="14">
        <v>55</v>
      </c>
      <c r="G98" s="14">
        <v>0</v>
      </c>
      <c r="H98" s="30">
        <v>0</v>
      </c>
      <c r="I98" s="34">
        <f t="shared" si="24"/>
        <v>2215265.4</v>
      </c>
      <c r="J98" s="5">
        <f t="shared" si="25"/>
        <v>2707546.6</v>
      </c>
      <c r="K98" s="5">
        <f t="shared" si="26"/>
        <v>0</v>
      </c>
      <c r="L98" s="35">
        <f t="shared" si="27"/>
        <v>0</v>
      </c>
    </row>
    <row r="99" spans="1:12" x14ac:dyDescent="0.25">
      <c r="A99" s="11" t="s">
        <v>128</v>
      </c>
      <c r="B99" s="12" t="s">
        <v>16</v>
      </c>
      <c r="C99" s="12" t="s">
        <v>9</v>
      </c>
      <c r="D99" s="13">
        <v>100000</v>
      </c>
      <c r="E99" s="14">
        <v>0</v>
      </c>
      <c r="F99" s="14">
        <v>100</v>
      </c>
      <c r="G99" s="14">
        <v>0</v>
      </c>
      <c r="H99" s="30">
        <v>0</v>
      </c>
      <c r="I99" s="34">
        <f t="shared" si="24"/>
        <v>0</v>
      </c>
      <c r="J99" s="5">
        <f t="shared" si="25"/>
        <v>100000</v>
      </c>
      <c r="K99" s="5">
        <f t="shared" si="26"/>
        <v>0</v>
      </c>
      <c r="L99" s="35">
        <f t="shared" si="27"/>
        <v>0</v>
      </c>
    </row>
    <row r="100" spans="1:12" x14ac:dyDescent="0.25">
      <c r="A100" s="11" t="s">
        <v>128</v>
      </c>
      <c r="B100" s="12" t="s">
        <v>16</v>
      </c>
      <c r="C100" s="12" t="s">
        <v>17</v>
      </c>
      <c r="D100" s="13">
        <v>120000</v>
      </c>
      <c r="E100" s="14">
        <v>100</v>
      </c>
      <c r="F100" s="14">
        <v>0</v>
      </c>
      <c r="G100" s="14">
        <v>0</v>
      </c>
      <c r="H100" s="30">
        <v>0</v>
      </c>
      <c r="I100" s="34">
        <f t="shared" si="24"/>
        <v>120000</v>
      </c>
      <c r="J100" s="5">
        <f t="shared" si="25"/>
        <v>0</v>
      </c>
      <c r="K100" s="5">
        <f t="shared" si="26"/>
        <v>0</v>
      </c>
      <c r="L100" s="35">
        <f t="shared" si="27"/>
        <v>0</v>
      </c>
    </row>
    <row r="101" spans="1:12" x14ac:dyDescent="0.25">
      <c r="A101" s="11" t="s">
        <v>128</v>
      </c>
      <c r="B101" s="12" t="s">
        <v>16</v>
      </c>
      <c r="C101" s="12" t="s">
        <v>10</v>
      </c>
      <c r="D101" s="13">
        <v>737326</v>
      </c>
      <c r="E101" s="14">
        <v>100</v>
      </c>
      <c r="F101" s="14">
        <v>0</v>
      </c>
      <c r="G101" s="14">
        <v>0</v>
      </c>
      <c r="H101" s="30">
        <v>0</v>
      </c>
      <c r="I101" s="34">
        <f t="shared" si="24"/>
        <v>737326</v>
      </c>
      <c r="J101" s="5">
        <f t="shared" si="25"/>
        <v>0</v>
      </c>
      <c r="K101" s="5">
        <f t="shared" si="26"/>
        <v>0</v>
      </c>
      <c r="L101" s="35">
        <f t="shared" si="27"/>
        <v>0</v>
      </c>
    </row>
    <row r="102" spans="1:12" x14ac:dyDescent="0.25">
      <c r="A102" s="11" t="s">
        <v>128</v>
      </c>
      <c r="B102" s="12" t="s">
        <v>16</v>
      </c>
      <c r="C102" s="12" t="s">
        <v>7</v>
      </c>
      <c r="D102" s="13">
        <v>788303</v>
      </c>
      <c r="E102" s="14">
        <v>0</v>
      </c>
      <c r="F102" s="14">
        <v>100</v>
      </c>
      <c r="G102" s="14">
        <v>0</v>
      </c>
      <c r="H102" s="30">
        <v>0</v>
      </c>
      <c r="I102" s="34">
        <f t="shared" si="24"/>
        <v>0</v>
      </c>
      <c r="J102" s="5">
        <f t="shared" si="25"/>
        <v>788303</v>
      </c>
      <c r="K102" s="5">
        <f t="shared" si="26"/>
        <v>0</v>
      </c>
      <c r="L102" s="35">
        <f t="shared" si="27"/>
        <v>0</v>
      </c>
    </row>
    <row r="103" spans="1:12" x14ac:dyDescent="0.25">
      <c r="A103" s="11" t="s">
        <v>129</v>
      </c>
      <c r="B103" s="12" t="s">
        <v>61</v>
      </c>
      <c r="C103" s="12" t="s">
        <v>7</v>
      </c>
      <c r="D103" s="13">
        <v>272335</v>
      </c>
      <c r="E103" s="14">
        <v>100</v>
      </c>
      <c r="F103" s="14">
        <v>0</v>
      </c>
      <c r="G103" s="14">
        <v>0</v>
      </c>
      <c r="H103" s="30">
        <v>0</v>
      </c>
      <c r="I103" s="34">
        <f t="shared" ref="I103:I130" si="28">$D103*(E103/100)</f>
        <v>272335</v>
      </c>
      <c r="J103" s="5">
        <f t="shared" ref="J103:J130" si="29">$D103*(F103/100)</f>
        <v>0</v>
      </c>
      <c r="K103" s="5">
        <f t="shared" ref="K103:K130" si="30">$D103*(G103/100)</f>
        <v>0</v>
      </c>
      <c r="L103" s="35">
        <f t="shared" ref="L103:L130" si="31">$D103*(H103/100)</f>
        <v>0</v>
      </c>
    </row>
    <row r="104" spans="1:12" x14ac:dyDescent="0.25">
      <c r="A104" s="11" t="s">
        <v>130</v>
      </c>
      <c r="B104" s="12" t="s">
        <v>8</v>
      </c>
      <c r="C104" s="12" t="s">
        <v>17</v>
      </c>
      <c r="D104" s="13">
        <v>300000</v>
      </c>
      <c r="E104" s="14">
        <v>0</v>
      </c>
      <c r="F104" s="14">
        <v>100</v>
      </c>
      <c r="G104" s="14">
        <v>0</v>
      </c>
      <c r="H104" s="30">
        <v>0</v>
      </c>
      <c r="I104" s="34">
        <f t="shared" si="28"/>
        <v>0</v>
      </c>
      <c r="J104" s="5">
        <f t="shared" si="29"/>
        <v>300000</v>
      </c>
      <c r="K104" s="5">
        <f t="shared" si="30"/>
        <v>0</v>
      </c>
      <c r="L104" s="35">
        <f t="shared" si="31"/>
        <v>0</v>
      </c>
    </row>
    <row r="105" spans="1:12" x14ac:dyDescent="0.25">
      <c r="A105" s="11" t="s">
        <v>130</v>
      </c>
      <c r="B105" s="12" t="s">
        <v>8</v>
      </c>
      <c r="C105" s="12" t="s">
        <v>10</v>
      </c>
      <c r="D105" s="13">
        <v>510286</v>
      </c>
      <c r="E105" s="14">
        <v>0</v>
      </c>
      <c r="F105" s="14">
        <v>100</v>
      </c>
      <c r="G105" s="14">
        <v>0</v>
      </c>
      <c r="H105" s="30">
        <v>0</v>
      </c>
      <c r="I105" s="34">
        <f t="shared" si="28"/>
        <v>0</v>
      </c>
      <c r="J105" s="5">
        <f t="shared" si="29"/>
        <v>510286</v>
      </c>
      <c r="K105" s="5">
        <f t="shared" si="30"/>
        <v>0</v>
      </c>
      <c r="L105" s="35">
        <f t="shared" si="31"/>
        <v>0</v>
      </c>
    </row>
    <row r="106" spans="1:12" x14ac:dyDescent="0.25">
      <c r="A106" s="11" t="s">
        <v>130</v>
      </c>
      <c r="B106" s="12" t="s">
        <v>8</v>
      </c>
      <c r="C106" s="12" t="s">
        <v>11</v>
      </c>
      <c r="D106" s="13">
        <v>150000</v>
      </c>
      <c r="E106" s="14">
        <v>0</v>
      </c>
      <c r="F106" s="14">
        <v>100</v>
      </c>
      <c r="G106" s="14">
        <v>0</v>
      </c>
      <c r="H106" s="30">
        <v>0</v>
      </c>
      <c r="I106" s="34">
        <f t="shared" si="28"/>
        <v>0</v>
      </c>
      <c r="J106" s="5">
        <f t="shared" si="29"/>
        <v>150000</v>
      </c>
      <c r="K106" s="5">
        <f t="shared" si="30"/>
        <v>0</v>
      </c>
      <c r="L106" s="35">
        <f t="shared" si="31"/>
        <v>0</v>
      </c>
    </row>
    <row r="107" spans="1:12" x14ac:dyDescent="0.25">
      <c r="A107" s="11" t="s">
        <v>130</v>
      </c>
      <c r="B107" s="12" t="s">
        <v>8</v>
      </c>
      <c r="C107" s="12" t="s">
        <v>7</v>
      </c>
      <c r="D107" s="13">
        <v>251000</v>
      </c>
      <c r="E107" s="14">
        <v>0</v>
      </c>
      <c r="F107" s="14">
        <v>100</v>
      </c>
      <c r="G107" s="14">
        <v>0</v>
      </c>
      <c r="H107" s="30">
        <v>0</v>
      </c>
      <c r="I107" s="34">
        <f t="shared" si="28"/>
        <v>0</v>
      </c>
      <c r="J107" s="5">
        <f t="shared" si="29"/>
        <v>251000</v>
      </c>
      <c r="K107" s="5">
        <f t="shared" si="30"/>
        <v>0</v>
      </c>
      <c r="L107" s="35">
        <f t="shared" si="31"/>
        <v>0</v>
      </c>
    </row>
    <row r="108" spans="1:12" x14ac:dyDescent="0.25">
      <c r="A108" s="11" t="s">
        <v>131</v>
      </c>
      <c r="B108" s="12" t="s">
        <v>18</v>
      </c>
      <c r="C108" s="12" t="s">
        <v>9</v>
      </c>
      <c r="D108" s="13">
        <v>599586.82000000007</v>
      </c>
      <c r="E108" s="14">
        <v>98.33</v>
      </c>
      <c r="F108" s="14">
        <v>1.67</v>
      </c>
      <c r="G108" s="14">
        <v>0</v>
      </c>
      <c r="H108" s="30">
        <v>0</v>
      </c>
      <c r="I108" s="34">
        <f t="shared" si="28"/>
        <v>589573.72010600008</v>
      </c>
      <c r="J108" s="5">
        <f t="shared" si="29"/>
        <v>10013.099894000001</v>
      </c>
      <c r="K108" s="5">
        <f t="shared" si="30"/>
        <v>0</v>
      </c>
      <c r="L108" s="35">
        <f t="shared" si="31"/>
        <v>0</v>
      </c>
    </row>
    <row r="109" spans="1:12" x14ac:dyDescent="0.25">
      <c r="A109" s="11" t="s">
        <v>131</v>
      </c>
      <c r="B109" s="12" t="s">
        <v>18</v>
      </c>
      <c r="C109" s="12" t="s">
        <v>17</v>
      </c>
      <c r="D109" s="13">
        <v>1359981.0695790616</v>
      </c>
      <c r="E109" s="14">
        <v>75.34</v>
      </c>
      <c r="F109" s="14">
        <v>24.66</v>
      </c>
      <c r="G109" s="14">
        <v>0</v>
      </c>
      <c r="H109" s="30">
        <v>0</v>
      </c>
      <c r="I109" s="34">
        <f t="shared" si="28"/>
        <v>1024609.7378208651</v>
      </c>
      <c r="J109" s="5">
        <f t="shared" si="29"/>
        <v>335371.33175819658</v>
      </c>
      <c r="K109" s="5">
        <f t="shared" si="30"/>
        <v>0</v>
      </c>
      <c r="L109" s="35">
        <f t="shared" si="31"/>
        <v>0</v>
      </c>
    </row>
    <row r="110" spans="1:12" x14ac:dyDescent="0.25">
      <c r="A110" s="11" t="s">
        <v>131</v>
      </c>
      <c r="B110" s="12" t="s">
        <v>18</v>
      </c>
      <c r="C110" s="12" t="s">
        <v>7</v>
      </c>
      <c r="D110" s="13">
        <v>4469205.073442773</v>
      </c>
      <c r="E110" s="14">
        <v>43.31</v>
      </c>
      <c r="F110" s="14">
        <v>56.69</v>
      </c>
      <c r="G110" s="14">
        <v>0</v>
      </c>
      <c r="H110" s="30">
        <v>0</v>
      </c>
      <c r="I110" s="34">
        <f t="shared" si="28"/>
        <v>1935612.7173080652</v>
      </c>
      <c r="J110" s="5">
        <f t="shared" si="29"/>
        <v>2533592.356134708</v>
      </c>
      <c r="K110" s="5">
        <f t="shared" si="30"/>
        <v>0</v>
      </c>
      <c r="L110" s="35">
        <f t="shared" si="31"/>
        <v>0</v>
      </c>
    </row>
    <row r="111" spans="1:12" x14ac:dyDescent="0.25">
      <c r="A111" s="11" t="s">
        <v>132</v>
      </c>
      <c r="B111" s="12" t="s">
        <v>30</v>
      </c>
      <c r="C111" s="12" t="s">
        <v>11</v>
      </c>
      <c r="D111" s="13">
        <v>164900</v>
      </c>
      <c r="E111" s="14">
        <v>75</v>
      </c>
      <c r="F111" s="14">
        <v>25</v>
      </c>
      <c r="G111" s="14">
        <v>0</v>
      </c>
      <c r="H111" s="30">
        <v>0</v>
      </c>
      <c r="I111" s="34">
        <f t="shared" si="28"/>
        <v>123675</v>
      </c>
      <c r="J111" s="5">
        <f t="shared" si="29"/>
        <v>41225</v>
      </c>
      <c r="K111" s="5">
        <f t="shared" si="30"/>
        <v>0</v>
      </c>
      <c r="L111" s="35">
        <f t="shared" si="31"/>
        <v>0</v>
      </c>
    </row>
    <row r="112" spans="1:12" x14ac:dyDescent="0.25">
      <c r="A112" s="11" t="s">
        <v>132</v>
      </c>
      <c r="B112" s="12" t="s">
        <v>30</v>
      </c>
      <c r="C112" s="12" t="s">
        <v>7</v>
      </c>
      <c r="D112" s="13">
        <v>565700</v>
      </c>
      <c r="E112" s="14">
        <v>100</v>
      </c>
      <c r="F112" s="14">
        <v>0</v>
      </c>
      <c r="G112" s="14">
        <v>0</v>
      </c>
      <c r="H112" s="30">
        <v>0</v>
      </c>
      <c r="I112" s="34">
        <f t="shared" si="28"/>
        <v>565700</v>
      </c>
      <c r="J112" s="5">
        <f t="shared" si="29"/>
        <v>0</v>
      </c>
      <c r="K112" s="5">
        <f t="shared" si="30"/>
        <v>0</v>
      </c>
      <c r="L112" s="35">
        <f t="shared" si="31"/>
        <v>0</v>
      </c>
    </row>
    <row r="113" spans="1:12" x14ac:dyDescent="0.25">
      <c r="A113" s="11" t="s">
        <v>133</v>
      </c>
      <c r="B113" s="12" t="s">
        <v>18</v>
      </c>
      <c r="C113" s="12" t="s">
        <v>17</v>
      </c>
      <c r="D113" s="13">
        <v>400000</v>
      </c>
      <c r="E113" s="14">
        <v>25</v>
      </c>
      <c r="F113" s="14">
        <v>75</v>
      </c>
      <c r="G113" s="14">
        <v>0</v>
      </c>
      <c r="H113" s="30">
        <v>0</v>
      </c>
      <c r="I113" s="34">
        <f t="shared" si="28"/>
        <v>100000</v>
      </c>
      <c r="J113" s="5">
        <f t="shared" si="29"/>
        <v>300000</v>
      </c>
      <c r="K113" s="5">
        <f t="shared" si="30"/>
        <v>0</v>
      </c>
      <c r="L113" s="35">
        <f t="shared" si="31"/>
        <v>0</v>
      </c>
    </row>
    <row r="114" spans="1:12" x14ac:dyDescent="0.25">
      <c r="A114" s="11" t="s">
        <v>133</v>
      </c>
      <c r="B114" s="12" t="s">
        <v>18</v>
      </c>
      <c r="C114" s="12" t="s">
        <v>7</v>
      </c>
      <c r="D114" s="13">
        <v>300138</v>
      </c>
      <c r="E114" s="14">
        <v>0</v>
      </c>
      <c r="F114" s="14">
        <v>100</v>
      </c>
      <c r="G114" s="14">
        <v>0</v>
      </c>
      <c r="H114" s="30">
        <v>0</v>
      </c>
      <c r="I114" s="34">
        <f t="shared" si="28"/>
        <v>0</v>
      </c>
      <c r="J114" s="5">
        <f t="shared" si="29"/>
        <v>300138</v>
      </c>
      <c r="K114" s="5">
        <f t="shared" si="30"/>
        <v>0</v>
      </c>
      <c r="L114" s="35">
        <f t="shared" si="31"/>
        <v>0</v>
      </c>
    </row>
    <row r="115" spans="1:12" x14ac:dyDescent="0.25">
      <c r="A115" s="11" t="s">
        <v>134</v>
      </c>
      <c r="B115" s="12" t="s">
        <v>16</v>
      </c>
      <c r="C115" s="12" t="s">
        <v>9</v>
      </c>
      <c r="D115" s="13">
        <v>635171</v>
      </c>
      <c r="E115" s="14">
        <v>55.92</v>
      </c>
      <c r="F115" s="14">
        <v>44.08</v>
      </c>
      <c r="G115" s="14">
        <v>0</v>
      </c>
      <c r="H115" s="30">
        <v>0</v>
      </c>
      <c r="I115" s="34">
        <f t="shared" si="28"/>
        <v>355187.62320000003</v>
      </c>
      <c r="J115" s="5">
        <f t="shared" si="29"/>
        <v>279983.37679999997</v>
      </c>
      <c r="K115" s="5">
        <f t="shared" si="30"/>
        <v>0</v>
      </c>
      <c r="L115" s="35">
        <f t="shared" si="31"/>
        <v>0</v>
      </c>
    </row>
    <row r="116" spans="1:12" x14ac:dyDescent="0.25">
      <c r="A116" s="11" t="s">
        <v>134</v>
      </c>
      <c r="B116" s="12" t="s">
        <v>16</v>
      </c>
      <c r="C116" s="12" t="s">
        <v>7</v>
      </c>
      <c r="D116" s="13">
        <v>881657</v>
      </c>
      <c r="E116" s="14">
        <v>20.09</v>
      </c>
      <c r="F116" s="14">
        <v>79.91</v>
      </c>
      <c r="G116" s="14">
        <v>0</v>
      </c>
      <c r="H116" s="30">
        <v>0</v>
      </c>
      <c r="I116" s="34">
        <f t="shared" si="28"/>
        <v>177124.89129999999</v>
      </c>
      <c r="J116" s="5">
        <f t="shared" si="29"/>
        <v>704532.10869999998</v>
      </c>
      <c r="K116" s="5">
        <f t="shared" si="30"/>
        <v>0</v>
      </c>
      <c r="L116" s="35">
        <f t="shared" si="31"/>
        <v>0</v>
      </c>
    </row>
    <row r="117" spans="1:12" x14ac:dyDescent="0.25">
      <c r="A117" s="11" t="s">
        <v>135</v>
      </c>
      <c r="B117" s="12" t="s">
        <v>68</v>
      </c>
      <c r="C117" s="12" t="s">
        <v>9</v>
      </c>
      <c r="D117" s="13">
        <v>100000</v>
      </c>
      <c r="E117" s="14">
        <v>0</v>
      </c>
      <c r="F117" s="14">
        <v>0</v>
      </c>
      <c r="G117" s="14">
        <v>100</v>
      </c>
      <c r="H117" s="30">
        <v>0</v>
      </c>
      <c r="I117" s="34">
        <f t="shared" si="28"/>
        <v>0</v>
      </c>
      <c r="J117" s="5">
        <f t="shared" si="29"/>
        <v>0</v>
      </c>
      <c r="K117" s="5">
        <f t="shared" si="30"/>
        <v>100000</v>
      </c>
      <c r="L117" s="35">
        <f t="shared" si="31"/>
        <v>0</v>
      </c>
    </row>
    <row r="118" spans="1:12" x14ac:dyDescent="0.25">
      <c r="A118" s="11" t="s">
        <v>135</v>
      </c>
      <c r="B118" s="12" t="s">
        <v>68</v>
      </c>
      <c r="C118" s="12" t="s">
        <v>10</v>
      </c>
      <c r="D118" s="13">
        <v>1165000</v>
      </c>
      <c r="E118" s="14">
        <v>100</v>
      </c>
      <c r="F118" s="14">
        <v>0</v>
      </c>
      <c r="G118" s="14">
        <v>0</v>
      </c>
      <c r="H118" s="30">
        <v>0</v>
      </c>
      <c r="I118" s="34">
        <f t="shared" si="28"/>
        <v>1165000</v>
      </c>
      <c r="J118" s="5">
        <f t="shared" si="29"/>
        <v>0</v>
      </c>
      <c r="K118" s="5">
        <f t="shared" si="30"/>
        <v>0</v>
      </c>
      <c r="L118" s="35">
        <f t="shared" si="31"/>
        <v>0</v>
      </c>
    </row>
    <row r="119" spans="1:12" x14ac:dyDescent="0.25">
      <c r="A119" s="11" t="s">
        <v>135</v>
      </c>
      <c r="B119" s="12" t="s">
        <v>68</v>
      </c>
      <c r="C119" s="12" t="s">
        <v>7</v>
      </c>
      <c r="D119" s="13">
        <v>2750000</v>
      </c>
      <c r="E119" s="14">
        <v>9</v>
      </c>
      <c r="F119" s="14">
        <v>91</v>
      </c>
      <c r="G119" s="14">
        <v>0</v>
      </c>
      <c r="H119" s="30">
        <v>0</v>
      </c>
      <c r="I119" s="34">
        <f t="shared" si="28"/>
        <v>247500</v>
      </c>
      <c r="J119" s="5">
        <f t="shared" si="29"/>
        <v>2502500</v>
      </c>
      <c r="K119" s="5">
        <f t="shared" si="30"/>
        <v>0</v>
      </c>
      <c r="L119" s="35">
        <f t="shared" si="31"/>
        <v>0</v>
      </c>
    </row>
    <row r="120" spans="1:12" x14ac:dyDescent="0.25">
      <c r="A120" s="11" t="s">
        <v>136</v>
      </c>
      <c r="B120" s="12" t="s">
        <v>61</v>
      </c>
      <c r="C120" s="12" t="s">
        <v>9</v>
      </c>
      <c r="D120" s="13">
        <v>175000</v>
      </c>
      <c r="E120" s="14">
        <v>0</v>
      </c>
      <c r="F120" s="14">
        <v>0</v>
      </c>
      <c r="G120" s="14">
        <v>12.3</v>
      </c>
      <c r="H120" s="30">
        <v>87.7</v>
      </c>
      <c r="I120" s="34">
        <f t="shared" si="28"/>
        <v>0</v>
      </c>
      <c r="J120" s="5">
        <f t="shared" si="29"/>
        <v>0</v>
      </c>
      <c r="K120" s="5">
        <f t="shared" si="30"/>
        <v>21525.000000000004</v>
      </c>
      <c r="L120" s="35">
        <f t="shared" si="31"/>
        <v>153475</v>
      </c>
    </row>
    <row r="121" spans="1:12" x14ac:dyDescent="0.25">
      <c r="A121" s="11" t="s">
        <v>136</v>
      </c>
      <c r="B121" s="12" t="s">
        <v>61</v>
      </c>
      <c r="C121" s="12" t="s">
        <v>10</v>
      </c>
      <c r="D121" s="13">
        <v>2300000</v>
      </c>
      <c r="E121" s="14">
        <v>0</v>
      </c>
      <c r="F121" s="14">
        <v>0</v>
      </c>
      <c r="G121" s="14">
        <v>39.700000000000003</v>
      </c>
      <c r="H121" s="30">
        <v>60.3</v>
      </c>
      <c r="I121" s="34">
        <f t="shared" si="28"/>
        <v>0</v>
      </c>
      <c r="J121" s="5">
        <f t="shared" si="29"/>
        <v>0</v>
      </c>
      <c r="K121" s="5">
        <f t="shared" si="30"/>
        <v>913100</v>
      </c>
      <c r="L121" s="35">
        <f t="shared" si="31"/>
        <v>1386900</v>
      </c>
    </row>
    <row r="122" spans="1:12" x14ac:dyDescent="0.25">
      <c r="A122" s="11" t="s">
        <v>136</v>
      </c>
      <c r="B122" s="12" t="s">
        <v>61</v>
      </c>
      <c r="C122" s="12" t="s">
        <v>11</v>
      </c>
      <c r="D122" s="13">
        <v>500000</v>
      </c>
      <c r="E122" s="14">
        <v>0</v>
      </c>
      <c r="F122" s="14">
        <v>0</v>
      </c>
      <c r="G122" s="14">
        <v>100</v>
      </c>
      <c r="H122" s="30">
        <v>0</v>
      </c>
      <c r="I122" s="34">
        <f t="shared" si="28"/>
        <v>0</v>
      </c>
      <c r="J122" s="5">
        <f t="shared" si="29"/>
        <v>0</v>
      </c>
      <c r="K122" s="5">
        <f t="shared" si="30"/>
        <v>500000</v>
      </c>
      <c r="L122" s="35">
        <f t="shared" si="31"/>
        <v>0</v>
      </c>
    </row>
    <row r="123" spans="1:12" x14ac:dyDescent="0.25">
      <c r="A123" s="11" t="s">
        <v>70</v>
      </c>
      <c r="B123" s="12" t="s">
        <v>70</v>
      </c>
      <c r="C123" s="12" t="s">
        <v>17</v>
      </c>
      <c r="D123" s="13">
        <v>281672.42</v>
      </c>
      <c r="E123" s="14">
        <v>100</v>
      </c>
      <c r="F123" s="14">
        <v>0</v>
      </c>
      <c r="G123" s="14">
        <v>0</v>
      </c>
      <c r="H123" s="30">
        <v>0</v>
      </c>
      <c r="I123" s="34">
        <f t="shared" si="28"/>
        <v>281672.42</v>
      </c>
      <c r="J123" s="5">
        <f t="shared" si="29"/>
        <v>0</v>
      </c>
      <c r="K123" s="5">
        <f t="shared" si="30"/>
        <v>0</v>
      </c>
      <c r="L123" s="35">
        <f t="shared" si="31"/>
        <v>0</v>
      </c>
    </row>
    <row r="124" spans="1:12" x14ac:dyDescent="0.25">
      <c r="A124" s="11" t="s">
        <v>70</v>
      </c>
      <c r="B124" s="12" t="s">
        <v>70</v>
      </c>
      <c r="C124" s="12" t="s">
        <v>10</v>
      </c>
      <c r="D124" s="13">
        <v>5373483.0199999996</v>
      </c>
      <c r="E124" s="14">
        <v>49</v>
      </c>
      <c r="F124" s="14">
        <v>51</v>
      </c>
      <c r="G124" s="14">
        <v>0</v>
      </c>
      <c r="H124" s="30">
        <v>0</v>
      </c>
      <c r="I124" s="34">
        <f t="shared" si="28"/>
        <v>2633006.6797999996</v>
      </c>
      <c r="J124" s="5">
        <f t="shared" si="29"/>
        <v>2740476.3402</v>
      </c>
      <c r="K124" s="5">
        <f t="shared" si="30"/>
        <v>0</v>
      </c>
      <c r="L124" s="35">
        <f t="shared" si="31"/>
        <v>0</v>
      </c>
    </row>
    <row r="125" spans="1:12" x14ac:dyDescent="0.25">
      <c r="A125" s="11" t="s">
        <v>70</v>
      </c>
      <c r="B125" s="12" t="s">
        <v>70</v>
      </c>
      <c r="C125" s="12" t="s">
        <v>7</v>
      </c>
      <c r="D125" s="13">
        <v>1265312.8700000001</v>
      </c>
      <c r="E125" s="14">
        <v>32</v>
      </c>
      <c r="F125" s="14">
        <v>68</v>
      </c>
      <c r="G125" s="14">
        <v>0</v>
      </c>
      <c r="H125" s="30">
        <v>0</v>
      </c>
      <c r="I125" s="34">
        <f t="shared" si="28"/>
        <v>404900.11840000004</v>
      </c>
      <c r="J125" s="5">
        <f t="shared" si="29"/>
        <v>860412.75160000019</v>
      </c>
      <c r="K125" s="5">
        <f t="shared" si="30"/>
        <v>0</v>
      </c>
      <c r="L125" s="35">
        <f t="shared" si="31"/>
        <v>0</v>
      </c>
    </row>
    <row r="126" spans="1:12" x14ac:dyDescent="0.25">
      <c r="A126" s="11" t="s">
        <v>137</v>
      </c>
      <c r="B126" s="12" t="s">
        <v>64</v>
      </c>
      <c r="C126" s="12" t="s">
        <v>9</v>
      </c>
      <c r="D126" s="13">
        <v>2250000</v>
      </c>
      <c r="E126" s="14">
        <v>0</v>
      </c>
      <c r="F126" s="14">
        <v>40</v>
      </c>
      <c r="G126" s="14">
        <v>60</v>
      </c>
      <c r="H126" s="30">
        <v>0</v>
      </c>
      <c r="I126" s="34">
        <f t="shared" si="28"/>
        <v>0</v>
      </c>
      <c r="J126" s="5">
        <f t="shared" si="29"/>
        <v>900000</v>
      </c>
      <c r="K126" s="5">
        <f t="shared" si="30"/>
        <v>1350000</v>
      </c>
      <c r="L126" s="35">
        <f t="shared" si="31"/>
        <v>0</v>
      </c>
    </row>
    <row r="127" spans="1:12" x14ac:dyDescent="0.25">
      <c r="A127" s="11" t="s">
        <v>137</v>
      </c>
      <c r="B127" s="12" t="s">
        <v>64</v>
      </c>
      <c r="C127" s="12" t="s">
        <v>17</v>
      </c>
      <c r="D127" s="13">
        <v>1768600</v>
      </c>
      <c r="E127" s="14">
        <v>0</v>
      </c>
      <c r="F127" s="14">
        <v>0</v>
      </c>
      <c r="G127" s="14">
        <v>100</v>
      </c>
      <c r="H127" s="30">
        <v>0</v>
      </c>
      <c r="I127" s="34">
        <f t="shared" si="28"/>
        <v>0</v>
      </c>
      <c r="J127" s="5">
        <f t="shared" si="29"/>
        <v>0</v>
      </c>
      <c r="K127" s="5">
        <f t="shared" si="30"/>
        <v>1768600</v>
      </c>
      <c r="L127" s="35">
        <f t="shared" si="31"/>
        <v>0</v>
      </c>
    </row>
    <row r="128" spans="1:12" x14ac:dyDescent="0.25">
      <c r="A128" s="11" t="s">
        <v>137</v>
      </c>
      <c r="B128" s="12" t="s">
        <v>64</v>
      </c>
      <c r="C128" s="12" t="s">
        <v>10</v>
      </c>
      <c r="D128" s="13">
        <v>2962803</v>
      </c>
      <c r="E128" s="14">
        <v>25</v>
      </c>
      <c r="F128" s="14">
        <v>27</v>
      </c>
      <c r="G128" s="14">
        <v>48</v>
      </c>
      <c r="H128" s="30">
        <v>0</v>
      </c>
      <c r="I128" s="34">
        <f t="shared" si="28"/>
        <v>740700.75</v>
      </c>
      <c r="J128" s="5">
        <f t="shared" si="29"/>
        <v>799956.81</v>
      </c>
      <c r="K128" s="5">
        <f t="shared" si="30"/>
        <v>1422145.44</v>
      </c>
      <c r="L128" s="35">
        <f t="shared" si="31"/>
        <v>0</v>
      </c>
    </row>
    <row r="129" spans="1:12" x14ac:dyDescent="0.25">
      <c r="A129" s="11" t="s">
        <v>137</v>
      </c>
      <c r="B129" s="12" t="s">
        <v>64</v>
      </c>
      <c r="C129" s="12" t="s">
        <v>7</v>
      </c>
      <c r="D129" s="13">
        <v>1666851</v>
      </c>
      <c r="E129" s="14">
        <v>0</v>
      </c>
      <c r="F129" s="14">
        <v>64</v>
      </c>
      <c r="G129" s="14">
        <v>36</v>
      </c>
      <c r="H129" s="30">
        <v>0</v>
      </c>
      <c r="I129" s="34">
        <f t="shared" si="28"/>
        <v>0</v>
      </c>
      <c r="J129" s="5">
        <f t="shared" si="29"/>
        <v>1066784.6400000001</v>
      </c>
      <c r="K129" s="5">
        <f t="shared" si="30"/>
        <v>600066.36</v>
      </c>
      <c r="L129" s="35">
        <f t="shared" si="31"/>
        <v>0</v>
      </c>
    </row>
    <row r="130" spans="1:12" x14ac:dyDescent="0.25">
      <c r="A130" s="11" t="s">
        <v>138</v>
      </c>
      <c r="B130" s="12" t="s">
        <v>18</v>
      </c>
      <c r="C130" s="12" t="s">
        <v>9</v>
      </c>
      <c r="D130" s="13">
        <v>355740</v>
      </c>
      <c r="E130" s="14">
        <v>100</v>
      </c>
      <c r="F130" s="14">
        <v>0</v>
      </c>
      <c r="G130" s="14">
        <v>0</v>
      </c>
      <c r="H130" s="30">
        <v>0</v>
      </c>
      <c r="I130" s="34">
        <f t="shared" si="28"/>
        <v>355740</v>
      </c>
      <c r="J130" s="5">
        <f t="shared" si="29"/>
        <v>0</v>
      </c>
      <c r="K130" s="5">
        <f t="shared" si="30"/>
        <v>0</v>
      </c>
      <c r="L130" s="35">
        <f t="shared" si="31"/>
        <v>0</v>
      </c>
    </row>
    <row r="131" spans="1:12" x14ac:dyDescent="0.25">
      <c r="A131" s="11" t="s">
        <v>138</v>
      </c>
      <c r="B131" s="12" t="s">
        <v>18</v>
      </c>
      <c r="C131" s="12" t="s">
        <v>7</v>
      </c>
      <c r="D131" s="13">
        <v>2623100</v>
      </c>
      <c r="E131" s="14">
        <v>81</v>
      </c>
      <c r="F131" s="14">
        <v>19</v>
      </c>
      <c r="G131" s="14">
        <v>0</v>
      </c>
      <c r="H131" s="30">
        <v>0</v>
      </c>
      <c r="I131" s="34">
        <f t="shared" ref="I131:I148" si="32">$D131*(E131/100)</f>
        <v>2124711</v>
      </c>
      <c r="J131" s="5">
        <f t="shared" ref="J131:J148" si="33">$D131*(F131/100)</f>
        <v>498389</v>
      </c>
      <c r="K131" s="5">
        <f t="shared" ref="K131:K148" si="34">$D131*(G131/100)</f>
        <v>0</v>
      </c>
      <c r="L131" s="35">
        <f t="shared" ref="L131:L148" si="35">$D131*(H131/100)</f>
        <v>0</v>
      </c>
    </row>
    <row r="132" spans="1:12" x14ac:dyDescent="0.25">
      <c r="A132" s="11" t="s">
        <v>139</v>
      </c>
      <c r="B132" s="12" t="s">
        <v>47</v>
      </c>
      <c r="C132" s="12" t="s">
        <v>9</v>
      </c>
      <c r="D132" s="13">
        <v>6354599</v>
      </c>
      <c r="E132" s="14">
        <v>89</v>
      </c>
      <c r="F132" s="14">
        <v>6</v>
      </c>
      <c r="G132" s="14">
        <v>5</v>
      </c>
      <c r="H132" s="30">
        <v>0</v>
      </c>
      <c r="I132" s="34">
        <f t="shared" si="32"/>
        <v>5655593.1100000003</v>
      </c>
      <c r="J132" s="5">
        <f t="shared" si="33"/>
        <v>381275.94</v>
      </c>
      <c r="K132" s="5">
        <f t="shared" si="34"/>
        <v>317729.95</v>
      </c>
      <c r="L132" s="35">
        <f t="shared" si="35"/>
        <v>0</v>
      </c>
    </row>
    <row r="133" spans="1:12" x14ac:dyDescent="0.25">
      <c r="A133" s="11" t="s">
        <v>139</v>
      </c>
      <c r="B133" s="12" t="s">
        <v>47</v>
      </c>
      <c r="C133" s="12" t="s">
        <v>10</v>
      </c>
      <c r="D133" s="13">
        <v>3564448</v>
      </c>
      <c r="E133" s="14">
        <v>47</v>
      </c>
      <c r="F133" s="14">
        <v>0</v>
      </c>
      <c r="G133" s="14">
        <v>53</v>
      </c>
      <c r="H133" s="30">
        <v>0</v>
      </c>
      <c r="I133" s="34">
        <f t="shared" si="32"/>
        <v>1675290.5599999998</v>
      </c>
      <c r="J133" s="5">
        <f t="shared" si="33"/>
        <v>0</v>
      </c>
      <c r="K133" s="5">
        <f t="shared" si="34"/>
        <v>1889157.4400000002</v>
      </c>
      <c r="L133" s="35">
        <f t="shared" si="35"/>
        <v>0</v>
      </c>
    </row>
    <row r="134" spans="1:12" x14ac:dyDescent="0.25">
      <c r="A134" s="11" t="s">
        <v>139</v>
      </c>
      <c r="B134" s="12" t="s">
        <v>47</v>
      </c>
      <c r="C134" s="12" t="s">
        <v>7</v>
      </c>
      <c r="D134" s="13">
        <v>2951758</v>
      </c>
      <c r="E134" s="14">
        <v>53</v>
      </c>
      <c r="F134" s="14">
        <v>47</v>
      </c>
      <c r="G134" s="14">
        <v>0</v>
      </c>
      <c r="H134" s="30">
        <v>0</v>
      </c>
      <c r="I134" s="34">
        <f t="shared" si="32"/>
        <v>1564431.74</v>
      </c>
      <c r="J134" s="5">
        <f t="shared" si="33"/>
        <v>1387326.26</v>
      </c>
      <c r="K134" s="5">
        <f t="shared" si="34"/>
        <v>0</v>
      </c>
      <c r="L134" s="35">
        <f t="shared" si="35"/>
        <v>0</v>
      </c>
    </row>
    <row r="135" spans="1:12" x14ac:dyDescent="0.25">
      <c r="A135" s="11" t="s">
        <v>140</v>
      </c>
      <c r="B135" s="12" t="s">
        <v>18</v>
      </c>
      <c r="C135" s="12" t="s">
        <v>9</v>
      </c>
      <c r="D135" s="13">
        <v>1012809</v>
      </c>
      <c r="E135" s="14">
        <v>0</v>
      </c>
      <c r="F135" s="14">
        <v>64.459999999999994</v>
      </c>
      <c r="G135" s="14">
        <v>0</v>
      </c>
      <c r="H135" s="30">
        <v>35.54</v>
      </c>
      <c r="I135" s="34">
        <f t="shared" si="32"/>
        <v>0</v>
      </c>
      <c r="J135" s="5">
        <f t="shared" si="33"/>
        <v>652856.6814</v>
      </c>
      <c r="K135" s="5">
        <f t="shared" si="34"/>
        <v>0</v>
      </c>
      <c r="L135" s="35">
        <f t="shared" si="35"/>
        <v>359952.3186</v>
      </c>
    </row>
    <row r="136" spans="1:12" x14ac:dyDescent="0.25">
      <c r="A136" s="11" t="s">
        <v>140</v>
      </c>
      <c r="B136" s="12" t="s">
        <v>18</v>
      </c>
      <c r="C136" s="12" t="s">
        <v>7</v>
      </c>
      <c r="D136" s="13">
        <v>473617</v>
      </c>
      <c r="E136" s="14">
        <v>100</v>
      </c>
      <c r="F136" s="14">
        <v>0</v>
      </c>
      <c r="G136" s="14">
        <v>0</v>
      </c>
      <c r="H136" s="30">
        <v>0</v>
      </c>
      <c r="I136" s="34">
        <f t="shared" si="32"/>
        <v>473617</v>
      </c>
      <c r="J136" s="5">
        <f t="shared" si="33"/>
        <v>0</v>
      </c>
      <c r="K136" s="5">
        <f t="shared" si="34"/>
        <v>0</v>
      </c>
      <c r="L136" s="35">
        <f t="shared" si="35"/>
        <v>0</v>
      </c>
    </row>
    <row r="137" spans="1:12" x14ac:dyDescent="0.25">
      <c r="A137" s="11" t="s">
        <v>141</v>
      </c>
      <c r="B137" s="12" t="s">
        <v>39</v>
      </c>
      <c r="C137" s="12" t="s">
        <v>9</v>
      </c>
      <c r="D137" s="13">
        <v>1244258</v>
      </c>
      <c r="E137" s="14">
        <v>14</v>
      </c>
      <c r="F137" s="14">
        <v>6</v>
      </c>
      <c r="G137" s="14">
        <v>80</v>
      </c>
      <c r="H137" s="30">
        <v>0</v>
      </c>
      <c r="I137" s="34">
        <f t="shared" si="32"/>
        <v>174196.12000000002</v>
      </c>
      <c r="J137" s="5">
        <f t="shared" si="33"/>
        <v>74655.48</v>
      </c>
      <c r="K137" s="5">
        <f t="shared" si="34"/>
        <v>995406.4</v>
      </c>
      <c r="L137" s="35">
        <f t="shared" si="35"/>
        <v>0</v>
      </c>
    </row>
    <row r="138" spans="1:12" x14ac:dyDescent="0.25">
      <c r="A138" s="11" t="s">
        <v>141</v>
      </c>
      <c r="B138" s="12" t="s">
        <v>39</v>
      </c>
      <c r="C138" s="12" t="s">
        <v>17</v>
      </c>
      <c r="D138" s="13">
        <v>1000000</v>
      </c>
      <c r="E138" s="14">
        <v>100</v>
      </c>
      <c r="F138" s="14">
        <v>0</v>
      </c>
      <c r="G138" s="14">
        <v>0</v>
      </c>
      <c r="H138" s="30">
        <v>0</v>
      </c>
      <c r="I138" s="34">
        <f t="shared" si="32"/>
        <v>1000000</v>
      </c>
      <c r="J138" s="5">
        <f t="shared" si="33"/>
        <v>0</v>
      </c>
      <c r="K138" s="5">
        <f t="shared" si="34"/>
        <v>0</v>
      </c>
      <c r="L138" s="35">
        <f t="shared" si="35"/>
        <v>0</v>
      </c>
    </row>
    <row r="139" spans="1:12" x14ac:dyDescent="0.25">
      <c r="A139" s="11" t="s">
        <v>141</v>
      </c>
      <c r="B139" s="12" t="s">
        <v>39</v>
      </c>
      <c r="C139" s="12" t="s">
        <v>10</v>
      </c>
      <c r="D139" s="13">
        <v>2273230</v>
      </c>
      <c r="E139" s="14">
        <v>43</v>
      </c>
      <c r="F139" s="14">
        <v>57</v>
      </c>
      <c r="G139" s="14">
        <v>0</v>
      </c>
      <c r="H139" s="30">
        <v>0</v>
      </c>
      <c r="I139" s="34">
        <f t="shared" si="32"/>
        <v>977488.9</v>
      </c>
      <c r="J139" s="5">
        <f t="shared" si="33"/>
        <v>1295741.0999999999</v>
      </c>
      <c r="K139" s="5">
        <f t="shared" si="34"/>
        <v>0</v>
      </c>
      <c r="L139" s="35">
        <f t="shared" si="35"/>
        <v>0</v>
      </c>
    </row>
    <row r="140" spans="1:12" x14ac:dyDescent="0.25">
      <c r="A140" s="11" t="s">
        <v>141</v>
      </c>
      <c r="B140" s="12" t="s">
        <v>39</v>
      </c>
      <c r="C140" s="12" t="s">
        <v>11</v>
      </c>
      <c r="D140" s="13">
        <v>1000000</v>
      </c>
      <c r="E140" s="14">
        <v>0</v>
      </c>
      <c r="F140" s="14">
        <v>100</v>
      </c>
      <c r="G140" s="14">
        <v>0</v>
      </c>
      <c r="H140" s="30">
        <v>0</v>
      </c>
      <c r="I140" s="34">
        <f t="shared" si="32"/>
        <v>0</v>
      </c>
      <c r="J140" s="5">
        <f t="shared" si="33"/>
        <v>1000000</v>
      </c>
      <c r="K140" s="5">
        <f t="shared" si="34"/>
        <v>0</v>
      </c>
      <c r="L140" s="35">
        <f t="shared" si="35"/>
        <v>0</v>
      </c>
    </row>
    <row r="141" spans="1:12" x14ac:dyDescent="0.25">
      <c r="A141" s="11" t="s">
        <v>141</v>
      </c>
      <c r="B141" s="12" t="s">
        <v>39</v>
      </c>
      <c r="C141" s="12" t="s">
        <v>7</v>
      </c>
      <c r="D141" s="13">
        <v>3360889</v>
      </c>
      <c r="E141" s="14">
        <v>10</v>
      </c>
      <c r="F141" s="14">
        <v>60</v>
      </c>
      <c r="G141" s="14">
        <v>30</v>
      </c>
      <c r="H141" s="30">
        <v>0</v>
      </c>
      <c r="I141" s="34">
        <f t="shared" si="32"/>
        <v>336088.9</v>
      </c>
      <c r="J141" s="5">
        <f t="shared" si="33"/>
        <v>2016533.4</v>
      </c>
      <c r="K141" s="5">
        <f t="shared" si="34"/>
        <v>1008266.7</v>
      </c>
      <c r="L141" s="35">
        <f t="shared" si="35"/>
        <v>0</v>
      </c>
    </row>
    <row r="142" spans="1:12" x14ac:dyDescent="0.25">
      <c r="A142" s="11" t="s">
        <v>142</v>
      </c>
      <c r="B142" s="12" t="s">
        <v>16</v>
      </c>
      <c r="C142" s="12" t="s">
        <v>17</v>
      </c>
      <c r="D142" s="13">
        <v>293000</v>
      </c>
      <c r="E142" s="14">
        <v>35</v>
      </c>
      <c r="F142" s="14">
        <v>65</v>
      </c>
      <c r="G142" s="14">
        <v>0</v>
      </c>
      <c r="H142" s="30">
        <v>0</v>
      </c>
      <c r="I142" s="34">
        <f t="shared" si="32"/>
        <v>102550</v>
      </c>
      <c r="J142" s="5">
        <f t="shared" si="33"/>
        <v>190450</v>
      </c>
      <c r="K142" s="5">
        <f t="shared" si="34"/>
        <v>0</v>
      </c>
      <c r="L142" s="35">
        <f t="shared" si="35"/>
        <v>0</v>
      </c>
    </row>
    <row r="143" spans="1:12" x14ac:dyDescent="0.25">
      <c r="A143" s="11" t="s">
        <v>142</v>
      </c>
      <c r="B143" s="12" t="s">
        <v>16</v>
      </c>
      <c r="C143" s="12" t="s">
        <v>10</v>
      </c>
      <c r="D143" s="13">
        <v>845410</v>
      </c>
      <c r="E143" s="14">
        <v>100</v>
      </c>
      <c r="F143" s="14">
        <v>0</v>
      </c>
      <c r="G143" s="14">
        <v>0</v>
      </c>
      <c r="H143" s="30">
        <v>0</v>
      </c>
      <c r="I143" s="34">
        <f t="shared" si="32"/>
        <v>845410</v>
      </c>
      <c r="J143" s="5">
        <f t="shared" si="33"/>
        <v>0</v>
      </c>
      <c r="K143" s="5">
        <f t="shared" si="34"/>
        <v>0</v>
      </c>
      <c r="L143" s="35">
        <f t="shared" si="35"/>
        <v>0</v>
      </c>
    </row>
    <row r="144" spans="1:12" x14ac:dyDescent="0.25">
      <c r="A144" s="11" t="s">
        <v>142</v>
      </c>
      <c r="B144" s="12" t="s">
        <v>16</v>
      </c>
      <c r="C144" s="12" t="s">
        <v>7</v>
      </c>
      <c r="D144" s="13">
        <v>234263</v>
      </c>
      <c r="E144" s="14">
        <v>0</v>
      </c>
      <c r="F144" s="14">
        <v>100</v>
      </c>
      <c r="G144" s="14">
        <v>0</v>
      </c>
      <c r="H144" s="30">
        <v>0</v>
      </c>
      <c r="I144" s="34">
        <f t="shared" si="32"/>
        <v>0</v>
      </c>
      <c r="J144" s="5">
        <f t="shared" si="33"/>
        <v>234263</v>
      </c>
      <c r="K144" s="5">
        <f t="shared" si="34"/>
        <v>0</v>
      </c>
      <c r="L144" s="35">
        <f t="shared" si="35"/>
        <v>0</v>
      </c>
    </row>
    <row r="145" spans="1:12" x14ac:dyDescent="0.25">
      <c r="A145" s="11" t="s">
        <v>143</v>
      </c>
      <c r="B145" s="12" t="s">
        <v>35</v>
      </c>
      <c r="C145" s="12" t="s">
        <v>10</v>
      </c>
      <c r="D145" s="13">
        <v>480000</v>
      </c>
      <c r="E145" s="14">
        <v>0</v>
      </c>
      <c r="F145" s="14">
        <v>0</v>
      </c>
      <c r="G145" s="14">
        <v>0</v>
      </c>
      <c r="H145" s="30">
        <v>100</v>
      </c>
      <c r="I145" s="34">
        <f t="shared" si="32"/>
        <v>0</v>
      </c>
      <c r="J145" s="5">
        <f t="shared" si="33"/>
        <v>0</v>
      </c>
      <c r="K145" s="5">
        <f t="shared" si="34"/>
        <v>0</v>
      </c>
      <c r="L145" s="35">
        <f t="shared" si="35"/>
        <v>480000</v>
      </c>
    </row>
    <row r="146" spans="1:12" x14ac:dyDescent="0.25">
      <c r="A146" s="11" t="s">
        <v>144</v>
      </c>
      <c r="B146" s="12" t="s">
        <v>61</v>
      </c>
      <c r="C146" s="12" t="s">
        <v>9</v>
      </c>
      <c r="D146" s="13">
        <v>4542421</v>
      </c>
      <c r="E146" s="14">
        <v>78</v>
      </c>
      <c r="F146" s="14">
        <v>22</v>
      </c>
      <c r="G146" s="14">
        <v>0</v>
      </c>
      <c r="H146" s="30">
        <v>0</v>
      </c>
      <c r="I146" s="34">
        <f t="shared" si="32"/>
        <v>3543088.38</v>
      </c>
      <c r="J146" s="5">
        <f t="shared" si="33"/>
        <v>999332.62</v>
      </c>
      <c r="K146" s="5">
        <f t="shared" si="34"/>
        <v>0</v>
      </c>
      <c r="L146" s="35">
        <f t="shared" si="35"/>
        <v>0</v>
      </c>
    </row>
    <row r="147" spans="1:12" x14ac:dyDescent="0.25">
      <c r="A147" s="11" t="s">
        <v>145</v>
      </c>
      <c r="B147" s="12" t="s">
        <v>61</v>
      </c>
      <c r="C147" s="12" t="s">
        <v>9</v>
      </c>
      <c r="D147" s="13">
        <v>304800</v>
      </c>
      <c r="E147" s="14">
        <v>0</v>
      </c>
      <c r="F147" s="14">
        <v>0</v>
      </c>
      <c r="G147" s="14">
        <v>0</v>
      </c>
      <c r="H147" s="30">
        <v>100</v>
      </c>
      <c r="I147" s="34">
        <f t="shared" si="32"/>
        <v>0</v>
      </c>
      <c r="J147" s="5">
        <f t="shared" si="33"/>
        <v>0</v>
      </c>
      <c r="K147" s="5">
        <f t="shared" si="34"/>
        <v>0</v>
      </c>
      <c r="L147" s="35">
        <f t="shared" si="35"/>
        <v>304800</v>
      </c>
    </row>
    <row r="148" spans="1:12" ht="15.75" thickBot="1" x14ac:dyDescent="0.3">
      <c r="A148" s="11" t="s">
        <v>146</v>
      </c>
      <c r="B148" s="12" t="s">
        <v>65</v>
      </c>
      <c r="C148" s="12" t="s">
        <v>9</v>
      </c>
      <c r="D148" s="13">
        <v>2721604</v>
      </c>
      <c r="E148" s="14">
        <v>0</v>
      </c>
      <c r="F148" s="14">
        <v>38.270000000000003</v>
      </c>
      <c r="G148" s="14">
        <v>61.73</v>
      </c>
      <c r="H148" s="30">
        <v>0</v>
      </c>
      <c r="I148" s="34">
        <f t="shared" si="32"/>
        <v>0</v>
      </c>
      <c r="J148" s="5">
        <f t="shared" si="33"/>
        <v>1041557.8508000001</v>
      </c>
      <c r="K148" s="5">
        <f t="shared" si="34"/>
        <v>1680046.1491999999</v>
      </c>
      <c r="L148" s="35">
        <f t="shared" si="35"/>
        <v>0</v>
      </c>
    </row>
    <row r="149" spans="1:12" ht="15.75" thickBot="1" x14ac:dyDescent="0.3">
      <c r="A149" s="40" t="s">
        <v>50</v>
      </c>
      <c r="B149" s="41"/>
      <c r="C149" s="41"/>
      <c r="D149" s="42">
        <f>SUM(D5:D148)</f>
        <v>183365955.59302184</v>
      </c>
      <c r="E149" s="43"/>
      <c r="F149" s="43"/>
      <c r="G149" s="43"/>
      <c r="H149" s="44"/>
      <c r="I149" s="45">
        <f>SUM(I5:I148)</f>
        <v>81672932.019334942</v>
      </c>
      <c r="J149" s="47">
        <f>SUM(J5:J148)</f>
        <v>58156409.012986898</v>
      </c>
      <c r="K149" s="47">
        <f>SUM(K5:K148)</f>
        <v>26188662.959599998</v>
      </c>
      <c r="L149" s="48">
        <f>SUM(L5:L148)</f>
        <v>4942316.6010999996</v>
      </c>
    </row>
    <row r="150" spans="1:12" x14ac:dyDescent="0.25">
      <c r="A150" s="15"/>
      <c r="B150" s="25"/>
      <c r="C150" s="16"/>
      <c r="D150" s="17"/>
      <c r="E150" s="18"/>
      <c r="F150" s="18"/>
      <c r="G150" s="18"/>
      <c r="H150" s="18"/>
      <c r="I150" s="4"/>
      <c r="J150" s="4"/>
      <c r="K150" s="4"/>
      <c r="L150" s="33"/>
    </row>
    <row r="151" spans="1:12" x14ac:dyDescent="0.25">
      <c r="A151" s="8" t="s">
        <v>26</v>
      </c>
      <c r="B151" s="24"/>
      <c r="C151" s="26"/>
      <c r="D151" s="27"/>
      <c r="E151" s="28"/>
      <c r="F151" s="28"/>
      <c r="G151" s="28"/>
      <c r="H151" s="28"/>
      <c r="I151" s="4"/>
      <c r="J151" s="4"/>
      <c r="K151" s="4"/>
      <c r="L151" s="33"/>
    </row>
    <row r="152" spans="1:12" ht="45" customHeight="1" x14ac:dyDescent="0.25">
      <c r="A152" s="62" t="s">
        <v>76</v>
      </c>
      <c r="B152" s="72"/>
      <c r="C152" s="68"/>
      <c r="D152" s="68"/>
      <c r="E152" s="68"/>
      <c r="F152" s="68"/>
      <c r="G152" s="68"/>
      <c r="H152" s="68"/>
      <c r="I152" s="68"/>
      <c r="J152" s="68"/>
      <c r="K152" s="68"/>
      <c r="L152" s="64"/>
    </row>
    <row r="153" spans="1:12" ht="15" customHeight="1" x14ac:dyDescent="0.25">
      <c r="A153" s="62" t="s">
        <v>102</v>
      </c>
      <c r="B153" s="68"/>
      <c r="C153" s="68"/>
      <c r="D153" s="68"/>
      <c r="E153" s="68"/>
      <c r="F153" s="68"/>
      <c r="G153" s="68"/>
      <c r="H153" s="68"/>
      <c r="I153" s="68"/>
      <c r="J153" s="68"/>
      <c r="K153" s="68"/>
      <c r="L153" s="64"/>
    </row>
    <row r="154" spans="1:12" ht="30" customHeight="1" x14ac:dyDescent="0.25">
      <c r="A154" s="62" t="s">
        <v>147</v>
      </c>
      <c r="B154" s="68"/>
      <c r="C154" s="68"/>
      <c r="D154" s="68"/>
      <c r="E154" s="68"/>
      <c r="F154" s="68"/>
      <c r="G154" s="68"/>
      <c r="H154" s="68"/>
      <c r="I154" s="68"/>
      <c r="J154" s="68"/>
      <c r="K154" s="68"/>
      <c r="L154" s="64"/>
    </row>
    <row r="155" spans="1:12" ht="30" customHeight="1" thickBot="1" x14ac:dyDescent="0.3">
      <c r="A155" s="56" t="s">
        <v>104</v>
      </c>
      <c r="B155" s="69"/>
      <c r="C155" s="57"/>
      <c r="D155" s="57"/>
      <c r="E155" s="57"/>
      <c r="F155" s="57"/>
      <c r="G155" s="57"/>
      <c r="H155" s="57"/>
      <c r="I155" s="57"/>
      <c r="J155" s="57"/>
      <c r="K155" s="57"/>
      <c r="L155" s="58"/>
    </row>
  </sheetData>
  <mergeCells count="26">
    <mergeCell ref="E95:H95"/>
    <mergeCell ref="I95:L95"/>
    <mergeCell ref="E59:H59"/>
    <mergeCell ref="I59:L59"/>
    <mergeCell ref="E7:H7"/>
    <mergeCell ref="I7:L7"/>
    <mergeCell ref="E56:H56"/>
    <mergeCell ref="I56:L56"/>
    <mergeCell ref="E57:H57"/>
    <mergeCell ref="I57:L57"/>
    <mergeCell ref="A155:L155"/>
    <mergeCell ref="A153:L153"/>
    <mergeCell ref="A154:L154"/>
    <mergeCell ref="A1:L1"/>
    <mergeCell ref="A2:L2"/>
    <mergeCell ref="E3:H3"/>
    <mergeCell ref="I3:L3"/>
    <mergeCell ref="A152:L152"/>
    <mergeCell ref="E5:H5"/>
    <mergeCell ref="I5:L5"/>
    <mergeCell ref="E6:H6"/>
    <mergeCell ref="I6:L6"/>
    <mergeCell ref="E72:H72"/>
    <mergeCell ref="I72:L72"/>
    <mergeCell ref="E58:H58"/>
    <mergeCell ref="I58:L58"/>
  </mergeCells>
  <printOptions horizontalCentered="1"/>
  <pageMargins left="0.5" right="0.5" top="0.75" bottom="0.75" header="0.5" footer="0.5"/>
  <pageSetup scale="69" fitToHeight="0" orientation="landscape" verticalDpi="0" r:id="rId1"/>
  <headerFooter>
    <oddHeader>&amp;COffice of Economic and Demographic Research</oddHeader>
    <oddFooter>&amp;LFebruary 27, 2024&amp;RPage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Counties</vt:lpstr>
      <vt:lpstr>Municipalities</vt:lpstr>
      <vt:lpstr>Counties!Print_Area</vt:lpstr>
      <vt:lpstr>Municipalities!Print_Area</vt:lpstr>
      <vt:lpstr>Counties!Print_Titles</vt:lpstr>
      <vt:lpstr>Municipalities!Print_Titles</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O'Cain, Steve</dc:creator>
  <cp:lastModifiedBy>O'Cain, Steve</cp:lastModifiedBy>
  <cp:lastPrinted>2024-02-27T19:14:53Z</cp:lastPrinted>
  <dcterms:created xsi:type="dcterms:W3CDTF">2024-02-23T15:00:45Z</dcterms:created>
  <dcterms:modified xsi:type="dcterms:W3CDTF">2024-02-27T19:14:55Z</dcterms:modified>
</cp:coreProperties>
</file>